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6 - VEŘEJNÉ ZAKÁZKY\§ 3421 Využití volného času dětí a mládeže\Areál RAK\NN energopilířek\Výzva k podání nabídky\"/>
    </mc:Choice>
  </mc:AlternateContent>
  <bookViews>
    <workbookView xWindow="-120" yWindow="-120" windowWidth="22224" windowHeight="13368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List1!$A$1:$F$33</definedName>
  </definedNames>
  <calcPr calcId="162913" iterateDelta="1E-4"/>
</workbook>
</file>

<file path=xl/calcChain.xml><?xml version="1.0" encoding="utf-8"?>
<calcChain xmlns="http://schemas.openxmlformats.org/spreadsheetml/2006/main">
  <c r="F33" i="1" l="1"/>
  <c r="F22" i="1"/>
  <c r="F30" i="1" l="1"/>
  <c r="F29" i="1"/>
  <c r="F28" i="1"/>
  <c r="F21" i="1" l="1"/>
  <c r="F23" i="1"/>
  <c r="F26" i="1"/>
  <c r="F25" i="1" s="1"/>
  <c r="F20" i="1"/>
  <c r="F19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F3" i="1" s="1"/>
  <c r="F34" i="1" l="1"/>
  <c r="D14" i="1"/>
  <c r="D15" i="1" s="1"/>
  <c r="F35" i="1" l="1"/>
  <c r="D20" i="1"/>
  <c r="D21" i="1" l="1"/>
  <c r="D16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<sst xmlns="http://schemas.openxmlformats.org/spreadsheetml/2006/main" count="54" uniqueCount="37">
  <si>
    <t>Zemní práce</t>
  </si>
  <si>
    <t>.</t>
  </si>
  <si>
    <t>Vytyčení trasy kabelového vedení v zastavěném terénu</t>
  </si>
  <si>
    <t>m</t>
  </si>
  <si>
    <t>Nařezání a sejmutí drnu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</si>
  <si>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</si>
  <si>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</si>
  <si>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ks</t>
  </si>
  <si>
    <t>Ochrana prorůstání kořenů stromů do kabelů VO</t>
  </si>
  <si>
    <t>Kabelové lože z písku tl. 10 cm</t>
  </si>
  <si>
    <t>Zakrytí kabelu výstražnou fólií PVC š. 33 cm</t>
  </si>
  <si>
    <t>Naložení a odvoz zeminy do 1 km</t>
  </si>
  <si>
    <t>Ruční položení drnu vč. pokropení</t>
  </si>
  <si>
    <t>Osetí povrchu trávou vč. dodávky osiva</t>
  </si>
  <si>
    <t>Zaměření kabelové trasy</t>
  </si>
  <si>
    <t>Zpracování výsledků zaměření, předání digitálně i ve výkresové podobě</t>
  </si>
  <si>
    <t>Kabely a vodiče</t>
  </si>
  <si>
    <t xml:space="preserve">Vodič FeZn  prům 10 mm  v zemi  </t>
  </si>
  <si>
    <t>množství</t>
  </si>
  <si>
    <t>jedn.cena</t>
  </si>
  <si>
    <t>cena</t>
  </si>
  <si>
    <t>Výkop sondy pro vyhledání stávajících kabelů (65 × 120 cm) vč. záhozu</t>
  </si>
  <si>
    <t>kpl</t>
  </si>
  <si>
    <t>revize</t>
  </si>
  <si>
    <t>celkem</t>
  </si>
  <si>
    <t>Odvoz stavebních a demoličních odpadů, zákonné nakládání s těmito odpady a doprava stavebního materiálu</t>
  </si>
  <si>
    <t>Odstranění porostu z keřů a stromků do f 5 cm - středně hustý porost</t>
  </si>
  <si>
    <r>
      <t>Ukončení kabelu záklopkou nebo páskou do 4x32 mm</t>
    </r>
    <r>
      <rPr>
        <vertAlign val="superscript"/>
        <sz val="10"/>
        <color theme="1"/>
        <rFont val="Arial"/>
        <family val="2"/>
        <charset val="238"/>
      </rPr>
      <t>2</t>
    </r>
  </si>
  <si>
    <t>montáž</t>
  </si>
  <si>
    <t>Výkop kabelové rýhy 35 × 70 cm (šířka/hloubka) / zemina tř. 4-5</t>
  </si>
  <si>
    <t>Zához kabelové rýhy 35 × 70 cm (šířka/hloubka) / zemina tř. 4-5</t>
  </si>
  <si>
    <r>
      <t>Kabel CYKY- O 3x185+95 mm</t>
    </r>
    <r>
      <rPr>
        <vertAlign val="superscript"/>
        <sz val="10"/>
        <color theme="1"/>
        <rFont val="Arial"/>
        <family val="2"/>
        <charset val="238"/>
      </rPr>
      <t>2</t>
    </r>
  </si>
  <si>
    <t>Revize</t>
  </si>
  <si>
    <t>Přesun hmot, montáž</t>
  </si>
  <si>
    <t>DPH 21%</t>
  </si>
  <si>
    <t>Cena celkem s DPH</t>
  </si>
  <si>
    <t xml:space="preserve">výsuvný energosloupek 4x 230V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</si>
</sst>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4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2" fillId="0" borderId="0" xfId="0" applyNumberFormat="1" applyFont="1"/>
    <xf numFmtId="4" fontId="7" fillId="0" borderId="0" xfId="0" applyNumberFormat="1" applyFont="1"/>
    <xf numFmtId="1" fontId="2" fillId="0" borderId="0" xfId="0" applyNumberFormat="1" applyFont="1"/>
    <xf numFmtId="4" fontId="1" fillId="0" borderId="1" xfId="0" applyNumberFormat="1" applyFont="1" applyBorder="1"/>
    <xf numFmtId="49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/>
    <xf numFmtId="4" fontId="5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/>
    <xf numFmtId="4" fontId="5" fillId="0" borderId="4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vertical="center"/>
    </xf>
    <xf numFmtId="0" fontId="2" fillId="0" borderId="8" xfId="0" applyFont="1" applyBorder="1"/>
    <xf numFmtId="4" fontId="2" fillId="0" borderId="8" xfId="0" applyNumberFormat="1" applyFont="1" applyBorder="1"/>
    <xf numFmtId="4" fontId="5" fillId="0" borderId="9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10" zoomScale="130" zoomScaleNormal="130" workbookViewId="0">
      <selection activeCell="G33" sqref="G33"/>
    </sheetView>
  </sheetViews>
  <sheetFormatPr defaultColWidth="8.88671875" defaultRowHeight="13.2" x14ac:dyDescent="0.25"/>
  <cols>
    <col min="1" max="1" width="5.33203125" style="10" customWidth="1"/>
    <col min="2" max="2" width="60.109375" style="10" customWidth="1"/>
    <col min="3" max="3" width="14" style="10" customWidth="1"/>
    <col min="4" max="5" width="10.44140625" style="16" customWidth="1"/>
    <col min="6" max="6" width="16.44140625" style="16" customWidth="1"/>
    <col min="7" max="7" width="16.44140625" style="18" customWidth="1"/>
    <col min="8" max="16384" width="8.88671875" style="10"/>
  </cols>
  <sheetData>
    <row r="1" spans="2:6" x14ac:dyDescent="0.25">
      <c r="B1" s="12"/>
      <c r="C1" s="5"/>
      <c r="D1" s="13"/>
      <c r="E1" s="13"/>
      <c r="F1" s="13"/>
    </row>
    <row r="2" spans="2:6" x14ac:dyDescent="0.25">
      <c r="B2" s="5"/>
      <c r="C2" s="5"/>
      <c r="D2" s="14" t="s">
        <v>18</v>
      </c>
      <c r="E2" s="14" t="s">
        <v>19</v>
      </c>
      <c r="F2" s="14" t="s">
        <v>20</v>
      </c>
    </row>
    <row r="3" spans="2:6" x14ac:dyDescent="0.25">
      <c r="B3" s="3" t="s">
        <v>0</v>
      </c>
      <c r="C3" s="4"/>
      <c r="D3" s="6" t="s">
        <v>1</v>
      </c>
      <c r="E3" s="13"/>
      <c r="F3" s="19">
        <f>SUM(F4:F17)</f>
        <v>0</v>
      </c>
    </row>
    <row r="4" spans="2:6" x14ac:dyDescent="0.25">
      <c r="B4" s="5" t="s">
        <v>2</v>
      </c>
      <c r="C4" s="4" t="s">
        <v>3</v>
      </c>
      <c r="D4" s="6">
        <v>85</v>
      </c>
      <c r="E4" s="13"/>
      <c r="F4" s="13">
        <f>D4*E4</f>
        <v>0</v>
      </c>
    </row>
    <row r="5" spans="2:6" ht="15.6" x14ac:dyDescent="0.25">
      <c r="B5" s="5" t="s">
        <v>4</v>
      </c>
      <c r="C5" s="4" t="s">
        <v>5</v>
      </c>
      <c r="D5" s="6">
        <v>5</v>
      </c>
      <c r="E5" s="13"/>
      <c r="F5" s="13">
        <f t="shared" ref="F5:F17" si="0">D5*E5</f>
        <v>0</v>
      </c>
    </row>
    <row r="6" spans="2:6" ht="15.6" x14ac:dyDescent="0.25">
      <c r="B6" s="5" t="s">
        <v>26</v>
      </c>
      <c r="C6" s="4" t="s">
        <v>5</v>
      </c>
      <c r="D6" s="6">
        <v>20</v>
      </c>
      <c r="E6" s="13"/>
      <c r="F6" s="13">
        <f t="shared" si="0"/>
        <v>0</v>
      </c>
    </row>
    <row r="7" spans="2:6" x14ac:dyDescent="0.25">
      <c r="B7" s="5" t="s">
        <v>21</v>
      </c>
      <c r="C7" s="4" t="s">
        <v>7</v>
      </c>
      <c r="D7" s="6">
        <v>2</v>
      </c>
      <c r="E7" s="13"/>
      <c r="F7" s="13">
        <f t="shared" si="0"/>
        <v>0</v>
      </c>
    </row>
    <row r="8" spans="2:6" x14ac:dyDescent="0.25">
      <c r="B8" s="5" t="s">
        <v>8</v>
      </c>
      <c r="C8" s="4" t="s">
        <v>3</v>
      </c>
      <c r="D8" s="6">
        <v>50</v>
      </c>
      <c r="E8" s="13"/>
      <c r="F8" s="13">
        <f t="shared" si="0"/>
        <v>0</v>
      </c>
    </row>
    <row r="9" spans="2:6" x14ac:dyDescent="0.25">
      <c r="B9" s="1" t="s">
        <v>29</v>
      </c>
      <c r="C9" s="4" t="s">
        <v>3</v>
      </c>
      <c r="D9" s="6">
        <f>D4</f>
        <v>85</v>
      </c>
      <c r="E9" s="13"/>
      <c r="F9" s="13">
        <f t="shared" si="0"/>
        <v>0</v>
      </c>
    </row>
    <row r="10" spans="2:6" x14ac:dyDescent="0.25">
      <c r="B10" s="1" t="s">
        <v>30</v>
      </c>
      <c r="C10" s="4" t="s">
        <v>3</v>
      </c>
      <c r="D10" s="6">
        <f>D4</f>
        <v>85</v>
      </c>
      <c r="E10" s="13"/>
      <c r="F10" s="13">
        <f t="shared" si="0"/>
        <v>0</v>
      </c>
    </row>
    <row r="11" spans="2:6" x14ac:dyDescent="0.25">
      <c r="B11" s="5" t="s">
        <v>9</v>
      </c>
      <c r="C11" s="4" t="s">
        <v>3</v>
      </c>
      <c r="D11" s="6">
        <f>D4</f>
        <v>85</v>
      </c>
      <c r="E11" s="13"/>
      <c r="F11" s="13">
        <f t="shared" si="0"/>
        <v>0</v>
      </c>
    </row>
    <row r="12" spans="2:6" x14ac:dyDescent="0.25">
      <c r="B12" s="5" t="s">
        <v>10</v>
      </c>
      <c r="C12" s="4" t="s">
        <v>3</v>
      </c>
      <c r="D12" s="6">
        <f>D4</f>
        <v>85</v>
      </c>
      <c r="E12" s="13"/>
      <c r="F12" s="13">
        <f t="shared" si="0"/>
        <v>0</v>
      </c>
    </row>
    <row r="13" spans="2:6" ht="15.6" x14ac:dyDescent="0.25">
      <c r="B13" s="5" t="s">
        <v>11</v>
      </c>
      <c r="C13" s="4" t="s">
        <v>6</v>
      </c>
      <c r="D13" s="6">
        <f>0.1*D11</f>
        <v>8.5</v>
      </c>
      <c r="E13" s="13"/>
      <c r="F13" s="13">
        <f t="shared" si="0"/>
        <v>0</v>
      </c>
    </row>
    <row r="14" spans="2:6" ht="15.6" x14ac:dyDescent="0.25">
      <c r="B14" s="5" t="s">
        <v>12</v>
      </c>
      <c r="C14" s="4" t="s">
        <v>5</v>
      </c>
      <c r="D14" s="6">
        <f>D5*0.65</f>
        <v>3.25</v>
      </c>
      <c r="E14" s="13"/>
      <c r="F14" s="13">
        <f t="shared" si="0"/>
        <v>0</v>
      </c>
    </row>
    <row r="15" spans="2:6" ht="15.6" x14ac:dyDescent="0.25">
      <c r="B15" s="5" t="s">
        <v>13</v>
      </c>
      <c r="C15" s="4" t="s">
        <v>5</v>
      </c>
      <c r="D15" s="6">
        <f>D5-D14</f>
        <v>1.75</v>
      </c>
      <c r="E15" s="13"/>
      <c r="F15" s="13">
        <f t="shared" si="0"/>
        <v>0</v>
      </c>
    </row>
    <row r="16" spans="2:6" x14ac:dyDescent="0.25">
      <c r="B16" s="5" t="s">
        <v>14</v>
      </c>
      <c r="C16" s="4" t="s">
        <v>3</v>
      </c>
      <c r="D16" s="6">
        <f>D4</f>
        <v>85</v>
      </c>
      <c r="E16" s="13"/>
      <c r="F16" s="13">
        <f t="shared" si="0"/>
        <v>0</v>
      </c>
    </row>
    <row r="17" spans="1:8" x14ac:dyDescent="0.25">
      <c r="B17" s="5" t="s">
        <v>15</v>
      </c>
      <c r="C17" s="4" t="s">
        <v>7</v>
      </c>
      <c r="D17" s="6">
        <v>1</v>
      </c>
      <c r="E17" s="13"/>
      <c r="F17" s="13">
        <f t="shared" si="0"/>
        <v>0</v>
      </c>
    </row>
    <row r="18" spans="1:8" x14ac:dyDescent="0.25">
      <c r="B18" s="5"/>
      <c r="C18" s="4"/>
      <c r="D18" s="6"/>
      <c r="E18" s="13"/>
      <c r="F18" s="15"/>
    </row>
    <row r="19" spans="1:8" x14ac:dyDescent="0.25">
      <c r="B19" s="3" t="s">
        <v>16</v>
      </c>
      <c r="C19" s="4"/>
      <c r="D19" s="6" t="s">
        <v>1</v>
      </c>
      <c r="E19" s="13"/>
      <c r="F19" s="19">
        <f>SUM(F20:F23)</f>
        <v>0</v>
      </c>
    </row>
    <row r="20" spans="1:8" x14ac:dyDescent="0.25">
      <c r="B20" s="5" t="s">
        <v>17</v>
      </c>
      <c r="C20" s="4" t="s">
        <v>3</v>
      </c>
      <c r="D20" s="6">
        <f>1.1*D4</f>
        <v>93.500000000000014</v>
      </c>
      <c r="E20" s="13"/>
      <c r="F20" s="13">
        <f t="shared" ref="F20:F26" si="1">D20*E20</f>
        <v>0</v>
      </c>
    </row>
    <row r="21" spans="1:8" ht="15.6" x14ac:dyDescent="0.25">
      <c r="B21" s="5" t="s">
        <v>31</v>
      </c>
      <c r="C21" s="4" t="s">
        <v>3</v>
      </c>
      <c r="D21" s="7">
        <f>D20</f>
        <v>93.500000000000014</v>
      </c>
      <c r="E21" s="13"/>
      <c r="F21" s="13">
        <f t="shared" si="1"/>
        <v>0</v>
      </c>
    </row>
    <row r="22" spans="1:8" x14ac:dyDescent="0.25">
      <c r="B22" s="5" t="s">
        <v>36</v>
      </c>
      <c r="C22" s="4" t="s">
        <v>7</v>
      </c>
      <c r="D22" s="7">
        <v>1</v>
      </c>
      <c r="E22" s="13"/>
      <c r="F22" s="13">
        <f t="shared" si="1"/>
        <v>0</v>
      </c>
    </row>
    <row r="23" spans="1:8" ht="15.6" x14ac:dyDescent="0.25">
      <c r="B23" s="5" t="s">
        <v>27</v>
      </c>
      <c r="C23" s="4" t="s">
        <v>7</v>
      </c>
      <c r="D23" s="6">
        <v>2</v>
      </c>
      <c r="E23" s="13"/>
      <c r="F23" s="13">
        <f t="shared" si="1"/>
        <v>0</v>
      </c>
    </row>
    <row r="24" spans="1:8" x14ac:dyDescent="0.25">
      <c r="B24" s="5"/>
      <c r="C24" s="4"/>
      <c r="D24" s="6"/>
      <c r="E24" s="13"/>
      <c r="F24" s="13"/>
    </row>
    <row r="25" spans="1:8" x14ac:dyDescent="0.25">
      <c r="B25" s="3" t="s">
        <v>32</v>
      </c>
      <c r="C25" s="4"/>
      <c r="D25" s="6"/>
      <c r="E25" s="13"/>
      <c r="F25" s="19">
        <f>SUM(F26)</f>
        <v>0</v>
      </c>
    </row>
    <row r="26" spans="1:8" x14ac:dyDescent="0.25">
      <c r="A26" s="9"/>
      <c r="B26" s="1" t="s">
        <v>23</v>
      </c>
      <c r="C26" s="2" t="s">
        <v>22</v>
      </c>
      <c r="D26" s="8">
        <v>1</v>
      </c>
      <c r="E26" s="13"/>
      <c r="F26" s="13">
        <f t="shared" si="1"/>
        <v>0</v>
      </c>
    </row>
    <row r="27" spans="1:8" x14ac:dyDescent="0.25">
      <c r="F27" s="17"/>
    </row>
    <row r="28" spans="1:8" x14ac:dyDescent="0.25">
      <c r="B28" s="3" t="s">
        <v>33</v>
      </c>
      <c r="C28" s="5"/>
      <c r="D28" s="13"/>
      <c r="E28" s="13"/>
      <c r="F28" s="19">
        <f>SUM(F29:F30)</f>
        <v>0</v>
      </c>
    </row>
    <row r="29" spans="1:8" ht="26.4" x14ac:dyDescent="0.25">
      <c r="B29" s="20" t="s">
        <v>25</v>
      </c>
      <c r="C29" s="21" t="s">
        <v>22</v>
      </c>
      <c r="D29" s="22">
        <v>1</v>
      </c>
      <c r="E29" s="23"/>
      <c r="F29" s="13">
        <f t="shared" ref="F29:F30" si="2">D29*E29</f>
        <v>0</v>
      </c>
      <c r="H29" s="11"/>
    </row>
    <row r="30" spans="1:8" x14ac:dyDescent="0.25">
      <c r="B30" s="20" t="s">
        <v>28</v>
      </c>
      <c r="C30" s="21" t="s">
        <v>22</v>
      </c>
      <c r="D30" s="22">
        <v>1</v>
      </c>
      <c r="E30" s="23"/>
      <c r="F30" s="13">
        <f t="shared" si="2"/>
        <v>0</v>
      </c>
      <c r="H30" s="11"/>
    </row>
    <row r="31" spans="1:8" x14ac:dyDescent="0.25">
      <c r="F31" s="17"/>
    </row>
    <row r="32" spans="1:8" ht="13.8" thickBot="1" x14ac:dyDescent="0.3"/>
    <row r="33" spans="2:6" x14ac:dyDescent="0.25">
      <c r="B33" s="26" t="s">
        <v>24</v>
      </c>
      <c r="C33" s="27"/>
      <c r="D33" s="28"/>
      <c r="E33" s="29"/>
      <c r="F33" s="30">
        <f>F3+F19+F25+F28</f>
        <v>0</v>
      </c>
    </row>
    <row r="34" spans="2:6" x14ac:dyDescent="0.25">
      <c r="B34" s="31" t="s">
        <v>34</v>
      </c>
      <c r="C34" s="24"/>
      <c r="D34" s="25"/>
      <c r="E34" s="25"/>
      <c r="F34" s="32">
        <f>F33*0.21</f>
        <v>0</v>
      </c>
    </row>
    <row r="35" spans="2:6" ht="13.8" thickBot="1" x14ac:dyDescent="0.3">
      <c r="B35" s="33" t="s">
        <v>35</v>
      </c>
      <c r="C35" s="34"/>
      <c r="D35" s="35"/>
      <c r="E35" s="35"/>
      <c r="F35" s="36">
        <f>SUM(F33:F34)</f>
        <v>0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Pašek Radek (Praha 12)</cp:lastModifiedBy>
  <cp:lastPrinted>2023-08-31T14:17:31Z</cp:lastPrinted>
  <dcterms:created xsi:type="dcterms:W3CDTF">2017-03-30T17:03:00Z</dcterms:created>
  <dcterms:modified xsi:type="dcterms:W3CDTF">2026-04-10T09:00:00Z</dcterms:modified>
</cp:coreProperties>
</file>