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50" windowWidth="19170" windowHeight="12945" tabRatio="907" activeTab="0"/>
  </bookViews>
  <sheets>
    <sheet name="2017-2018 - odhad ceny k aukci" sheetId="1" r:id="rId1"/>
    <sheet name="Angel" sheetId="2" r:id="rId2"/>
    <sheet name="Na Beránku" sheetId="3" r:id="rId3"/>
    <sheet name="TGM" sheetId="4" r:id="rId4"/>
    <sheet name="Rakovského" sheetId="5" r:id="rId5"/>
    <sheet name="Švejcara" sheetId="6" r:id="rId6"/>
    <sheet name="K Dolům" sheetId="7" r:id="rId7"/>
    <sheet name="Smolkova" sheetId="8" r:id="rId8"/>
    <sheet name="Písnická" sheetId="9" r:id="rId9"/>
    <sheet name="Zárubova" sheetId="10" r:id="rId10"/>
    <sheet name="Pohádka" sheetId="11" r:id="rId11"/>
    <sheet name="Jahůdka" sheetId="12" r:id="rId12"/>
    <sheet name="Srdíčko" sheetId="13" r:id="rId13"/>
    <sheet name="Hvězdička" sheetId="14" r:id="rId14"/>
    <sheet name="Tyršovka" sheetId="15" r:id="rId15"/>
    <sheet name="Zvoneček" sheetId="16" r:id="rId16"/>
    <sheet name="Pastelka" sheetId="17" r:id="rId17"/>
    <sheet name="Podsaďáček" sheetId="18" r:id="rId18"/>
    <sheet name="Montessori" sheetId="19" r:id="rId19"/>
    <sheet name="Větrníček" sheetId="20" r:id="rId20"/>
    <sheet name="KC12" sheetId="21" r:id="rId21"/>
    <sheet name="Soc. služby" sheetId="22" r:id="rId22"/>
    <sheet name="Husova knih." sheetId="23" r:id="rId23"/>
    <sheet name="ÚMČ" sheetId="24" r:id="rId24"/>
    <sheet name="SBO" sheetId="25" r:id="rId25"/>
  </sheets>
  <definedNames>
    <definedName name="_xlnm.Print_Titles" localSheetId="0">'2017-2018 - odhad ceny k aukci'!$4:$7</definedName>
    <definedName name="_xlnm.Print_Titles" localSheetId="1">'Angel'!$6:$9</definedName>
    <definedName name="_xlnm.Print_Titles" localSheetId="22">'Husova knih.'!$6:$9</definedName>
    <definedName name="_xlnm.Print_Titles" localSheetId="13">'Hvězdička'!$6:$9</definedName>
    <definedName name="_xlnm.Print_Titles" localSheetId="11">'Jahůdka'!$6:$9</definedName>
    <definedName name="_xlnm.Print_Titles" localSheetId="6">'K Dolům'!$6:$9</definedName>
    <definedName name="_xlnm.Print_Titles" localSheetId="20">'KC12'!$6:$9</definedName>
    <definedName name="_xlnm.Print_Titles" localSheetId="18">'Montessori'!$6:$9</definedName>
    <definedName name="_xlnm.Print_Titles" localSheetId="2">'Na Beránku'!$6:$9</definedName>
    <definedName name="_xlnm.Print_Titles" localSheetId="16">'Pastelka'!$6:$9</definedName>
    <definedName name="_xlnm.Print_Titles" localSheetId="8">'Písnická'!$6:$9</definedName>
    <definedName name="_xlnm.Print_Titles" localSheetId="17">'Podsaďáček'!$6:$9</definedName>
    <definedName name="_xlnm.Print_Titles" localSheetId="10">'Pohádka'!$6:$9</definedName>
    <definedName name="_xlnm.Print_Titles" localSheetId="4">'Rakovského'!$6:$9</definedName>
    <definedName name="_xlnm.Print_Titles" localSheetId="24">'SBO'!$6:$9</definedName>
    <definedName name="_xlnm.Print_Titles" localSheetId="7">'Smolkova'!$6:$9</definedName>
    <definedName name="_xlnm.Print_Titles" localSheetId="21">'Soc. služby'!$6:$9</definedName>
    <definedName name="_xlnm.Print_Titles" localSheetId="12">'Srdíčko'!$6:$9</definedName>
    <definedName name="_xlnm.Print_Titles" localSheetId="5">'Švejcara'!$6:$9</definedName>
    <definedName name="_xlnm.Print_Titles" localSheetId="3">'TGM'!$6:$9</definedName>
    <definedName name="_xlnm.Print_Titles" localSheetId="14">'Tyršovka'!$6:$9</definedName>
    <definedName name="_xlnm.Print_Titles" localSheetId="23">'ÚMČ'!$6:$9</definedName>
    <definedName name="_xlnm.Print_Titles" localSheetId="19">'Větrníček'!$6:$9</definedName>
    <definedName name="_xlnm.Print_Titles" localSheetId="9">'Zárubova'!$6:$9</definedName>
    <definedName name="_xlnm.Print_Titles" localSheetId="15">'Zvoneček'!$6:$9</definedName>
    <definedName name="_xlnm.Print_Area" localSheetId="0">'2017-2018 - odhad ceny k aukci'!$A$1:$K$162</definedName>
    <definedName name="_xlnm.Print_Area" localSheetId="1">'Angel'!$A$1:$K$50</definedName>
    <definedName name="_xlnm.Print_Area" localSheetId="22">'Husova knih.'!$A$1:$K$31</definedName>
    <definedName name="_xlnm.Print_Area" localSheetId="13">'Hvězdička'!$A$1:$K$49</definedName>
    <definedName name="_xlnm.Print_Area" localSheetId="11">'Jahůdka'!$A$1:$J$45</definedName>
    <definedName name="_xlnm.Print_Area" localSheetId="6">'K Dolům'!$A$1:$K$50</definedName>
    <definedName name="_xlnm.Print_Area" localSheetId="20">'KC12'!$A$1:$M$69</definedName>
    <definedName name="_xlnm.Print_Area" localSheetId="18">'Montessori'!$A$1:$L$34</definedName>
    <definedName name="_xlnm.Print_Area" localSheetId="2">'Na Beránku'!$A$1:$J$38</definedName>
    <definedName name="_xlnm.Print_Area" localSheetId="16">'Pastelka'!$A$1:$K$29</definedName>
    <definedName name="_xlnm.Print_Area" localSheetId="8">'Písnická'!$A$1:$K$38</definedName>
    <definedName name="_xlnm.Print_Area" localSheetId="17">'Podsaďáček'!$A$1:$K$47</definedName>
    <definedName name="_xlnm.Print_Area" localSheetId="10">'Pohádka'!$A$1:$J$29</definedName>
    <definedName name="_xlnm.Print_Area" localSheetId="4">'Rakovského'!$A$1:$K$38</definedName>
    <definedName name="_xlnm.Print_Area" localSheetId="24">'SBO'!$A$1:$L$63</definedName>
    <definedName name="_xlnm.Print_Area" localSheetId="7">'Smolkova'!$A$1:$J$31</definedName>
    <definedName name="_xlnm.Print_Area" localSheetId="21">'Soc. služby'!$A$1:$L$69</definedName>
    <definedName name="_xlnm.Print_Area" localSheetId="12">'Srdíčko'!$A$1:$K$39</definedName>
    <definedName name="_xlnm.Print_Area" localSheetId="5">'Švejcara'!$A$1:$K$29</definedName>
    <definedName name="_xlnm.Print_Area" localSheetId="3">'TGM'!$A$1:$M$44</definedName>
    <definedName name="_xlnm.Print_Area" localSheetId="14">'Tyršovka'!$A$1:$K$29</definedName>
    <definedName name="_xlnm.Print_Area" localSheetId="23">'ÚMČ'!$A$1:$J$66</definedName>
    <definedName name="_xlnm.Print_Area" localSheetId="19">'Větrníček'!$A$1:$K$30</definedName>
    <definedName name="_xlnm.Print_Area" localSheetId="9">'Zárubova'!$A$1:$J$41</definedName>
    <definedName name="_xlnm.Print_Area" localSheetId="15">'Zvoneček'!$A$1:$J$29</definedName>
    <definedName name="p">#REF!</definedName>
    <definedName name="voda">#REF!,#REF!,#REF!</definedName>
  </definedNames>
  <calcPr fullCalcOnLoad="1"/>
</workbook>
</file>

<file path=xl/sharedStrings.xml><?xml version="1.0" encoding="utf-8"?>
<sst xmlns="http://schemas.openxmlformats.org/spreadsheetml/2006/main" count="2597" uniqueCount="370">
  <si>
    <t>Písková 830/25</t>
  </si>
  <si>
    <t>Čechtická 758/6</t>
  </si>
  <si>
    <t>Ke Kamýku 686/2</t>
  </si>
  <si>
    <t>Rakovského 3138/2</t>
  </si>
  <si>
    <t>Písková 126/27</t>
  </si>
  <si>
    <t>U Domu služeb 166/5</t>
  </si>
  <si>
    <t>K Otočce 1831</t>
  </si>
  <si>
    <t>C02d</t>
  </si>
  <si>
    <t>K Dolům 216/2a</t>
  </si>
  <si>
    <t>20-25</t>
  </si>
  <si>
    <t>C25d</t>
  </si>
  <si>
    <t>K Vltavě 2012</t>
  </si>
  <si>
    <t>40-50</t>
  </si>
  <si>
    <t>C45d</t>
  </si>
  <si>
    <t>C01d</t>
  </si>
  <si>
    <t>Písková 158/23</t>
  </si>
  <si>
    <t>80-100</t>
  </si>
  <si>
    <t>50-63</t>
  </si>
  <si>
    <t>Jordana Jovkova 3253/5</t>
  </si>
  <si>
    <t>Podchýšská 109</t>
  </si>
  <si>
    <t>Imrychova 984/27</t>
  </si>
  <si>
    <t>C62d</t>
  </si>
  <si>
    <t>Na Cikorce 1740/2</t>
  </si>
  <si>
    <t>10-16</t>
  </si>
  <si>
    <t>Platónova 3287/26</t>
  </si>
  <si>
    <t>16-20</t>
  </si>
  <si>
    <t>Hausmannova 3013/3</t>
  </si>
  <si>
    <t>Hausmannova 3014/1</t>
  </si>
  <si>
    <t>Cílkova 796/7</t>
  </si>
  <si>
    <t>IČ</t>
  </si>
  <si>
    <t>Ulice- č. pop./č.or.</t>
  </si>
  <si>
    <t>Na Novině 261, Desná</t>
  </si>
  <si>
    <t>Jméno a příjmení /                obchodní firma a název</t>
  </si>
  <si>
    <t>Typ sazby</t>
  </si>
  <si>
    <t>Údaje roční spotřeby MWh/rok</t>
  </si>
  <si>
    <t>Odběr celkem (MWh / rok)</t>
  </si>
  <si>
    <t>Velikost jističe</t>
  </si>
  <si>
    <t>dvoutarif</t>
  </si>
  <si>
    <t>VT -T1</t>
  </si>
  <si>
    <t>NT-T2</t>
  </si>
  <si>
    <t>VT-T1</t>
  </si>
  <si>
    <t>Číslo místa spotřeby/           EAN</t>
  </si>
  <si>
    <t>Kulturní centrum "12"</t>
  </si>
  <si>
    <t>Jordana Jovkova 3427</t>
  </si>
  <si>
    <t>3x40</t>
  </si>
  <si>
    <t>3x32</t>
  </si>
  <si>
    <t>ZŠ a MŠ Angel v Praze 12</t>
  </si>
  <si>
    <t>Angelovova 3138/15</t>
  </si>
  <si>
    <t>3x630</t>
  </si>
  <si>
    <t>C03d</t>
  </si>
  <si>
    <t>Mladenovova 3240/12</t>
  </si>
  <si>
    <t>3x250</t>
  </si>
  <si>
    <t>3x20</t>
  </si>
  <si>
    <t>Hasova 3094/12</t>
  </si>
  <si>
    <t>3x200</t>
  </si>
  <si>
    <t>1x25</t>
  </si>
  <si>
    <t>ZŠ a MŠ Na Beránku</t>
  </si>
  <si>
    <t>Pertoldova 3373/51</t>
  </si>
  <si>
    <t>859182400301770751</t>
  </si>
  <si>
    <t>3x400</t>
  </si>
  <si>
    <t>859182400301771963</t>
  </si>
  <si>
    <t>Urbánkova 3374/18</t>
  </si>
  <si>
    <t>3x125</t>
  </si>
  <si>
    <t>859182400301697584</t>
  </si>
  <si>
    <t>K Výboru 8</t>
  </si>
  <si>
    <t>859182400301768987</t>
  </si>
  <si>
    <t>859182400301769410</t>
  </si>
  <si>
    <t>859182400301765009</t>
  </si>
  <si>
    <t>859182400301764996</t>
  </si>
  <si>
    <t>859182400301769403</t>
  </si>
  <si>
    <t>859182400300126023</t>
  </si>
  <si>
    <t>859182400300126009</t>
  </si>
  <si>
    <t>859182400301758216</t>
  </si>
  <si>
    <t>ZŠ TGM v Praze 12</t>
  </si>
  <si>
    <t>Modřanská 1375/10a</t>
  </si>
  <si>
    <t>859182400301758223</t>
  </si>
  <si>
    <t>859182400301761780</t>
  </si>
  <si>
    <t>K Vltavě 115/25</t>
  </si>
  <si>
    <t>3x83</t>
  </si>
  <si>
    <t xml:space="preserve">ZŠ Rakovského </t>
  </si>
  <si>
    <t>Rakovského 3136/1</t>
  </si>
  <si>
    <t>C26d</t>
  </si>
  <si>
    <t>859182400301764286</t>
  </si>
  <si>
    <t>Mráčkova 3090/2</t>
  </si>
  <si>
    <t>3x315</t>
  </si>
  <si>
    <t>ZŠ profesora Švejcara</t>
  </si>
  <si>
    <t>859182400305403488</t>
  </si>
  <si>
    <t>ZŠ a MŠ K Dolům v P12</t>
  </si>
  <si>
    <t>Palmetová 2159/3</t>
  </si>
  <si>
    <t>3x80</t>
  </si>
  <si>
    <t>859182400305578995</t>
  </si>
  <si>
    <t>859182400310732931</t>
  </si>
  <si>
    <t>K Dolům 2068/2</t>
  </si>
  <si>
    <t>859182400301761179</t>
  </si>
  <si>
    <t>K Dolům 29/2</t>
  </si>
  <si>
    <t>3x50</t>
  </si>
  <si>
    <t>859182400301761193</t>
  </si>
  <si>
    <t>K Vltavě 1837/9</t>
  </si>
  <si>
    <t>6x63</t>
  </si>
  <si>
    <t>ZŠ a MŠ Smolkova v P12</t>
  </si>
  <si>
    <t>Smolkova 565/8</t>
  </si>
  <si>
    <t>ZŠ Písnická v Praze 12</t>
  </si>
  <si>
    <t>Písnická 760/11</t>
  </si>
  <si>
    <t>ZŠ Zárubova v Praze 12</t>
  </si>
  <si>
    <t>Zárubova 977/17</t>
  </si>
  <si>
    <t>3x25</t>
  </si>
  <si>
    <t>859182400305392461</t>
  </si>
  <si>
    <t>MŠ Pohádka v Praze 12</t>
  </si>
  <si>
    <t>859182400301763661</t>
  </si>
  <si>
    <t>MŠ Jahůdka v Praze 12</t>
  </si>
  <si>
    <t>Krouzova 3036/10</t>
  </si>
  <si>
    <t>859182400301763678</t>
  </si>
  <si>
    <t>859182400301768734</t>
  </si>
  <si>
    <t>Levského 3203/19</t>
  </si>
  <si>
    <t>859182400305401576</t>
  </si>
  <si>
    <t>MŠ Hvězdička v Praze 12</t>
  </si>
  <si>
    <t>MŠ Srdíčko v Praze 12</t>
  </si>
  <si>
    <t>Liškova 636/10</t>
  </si>
  <si>
    <t>859182400305401569</t>
  </si>
  <si>
    <t>3x10</t>
  </si>
  <si>
    <t>859182400302285360</t>
  </si>
  <si>
    <t>1x125</t>
  </si>
  <si>
    <t>859182400305401552</t>
  </si>
  <si>
    <t>MŠ Tyršovka v Praze 12</t>
  </si>
  <si>
    <t>Lysinská 184/45</t>
  </si>
  <si>
    <t>859182400301765559</t>
  </si>
  <si>
    <t>MŠ Zvoneček v Praze 12</t>
  </si>
  <si>
    <t>Pejevové 3135/34</t>
  </si>
  <si>
    <t>859182400301770041</t>
  </si>
  <si>
    <t>MŠ Pastelka v Praze 12</t>
  </si>
  <si>
    <t>Platónova 3288/28</t>
  </si>
  <si>
    <t>MŠ Podsaďáček v Praze 12</t>
  </si>
  <si>
    <t>Pod Sady 170/2</t>
  </si>
  <si>
    <t>K Dolům 170/7</t>
  </si>
  <si>
    <t>K Dolům 171/9</t>
  </si>
  <si>
    <t>3x16</t>
  </si>
  <si>
    <t>MŠ Montessori v Praze 12</t>
  </si>
  <si>
    <t>Urbánkova 3347/2</t>
  </si>
  <si>
    <t>3x170</t>
  </si>
  <si>
    <t>MŠ Větrníček v Praze 12</t>
  </si>
  <si>
    <t>Zárubova 952/10</t>
  </si>
  <si>
    <t>Zárubova 966/8</t>
  </si>
  <si>
    <t>859182400307058228</t>
  </si>
  <si>
    <t>Sociální služby MČ Praha 12</t>
  </si>
  <si>
    <t>Zárubova 971/15</t>
  </si>
  <si>
    <t>859182400301767706</t>
  </si>
  <si>
    <t>859182400301760929</t>
  </si>
  <si>
    <t>859182400306978954</t>
  </si>
  <si>
    <t>Olbramovická 703/9</t>
  </si>
  <si>
    <t>859182400306978930</t>
  </si>
  <si>
    <t>859182400306979036</t>
  </si>
  <si>
    <t>859182400306979074</t>
  </si>
  <si>
    <t>859182400306979012</t>
  </si>
  <si>
    <t>859182400306979081</t>
  </si>
  <si>
    <t>859182400301758728</t>
  </si>
  <si>
    <t>Husova knihovna v Modřanech</t>
  </si>
  <si>
    <t>Lysinská 1862/42</t>
  </si>
  <si>
    <t>859182400310083842</t>
  </si>
  <si>
    <t>Komořanská 35/12</t>
  </si>
  <si>
    <t>Celkem</t>
  </si>
  <si>
    <t>859182400301770706</t>
  </si>
  <si>
    <t xml:space="preserve">Kulturní centrum "12" </t>
  </si>
  <si>
    <t>Pertoldova 3346/10</t>
  </si>
  <si>
    <t>859182400301770690</t>
  </si>
  <si>
    <t>859182400301770737</t>
  </si>
  <si>
    <t>859182400301770720</t>
  </si>
  <si>
    <t>859182400301770713</t>
  </si>
  <si>
    <t>859182400300273475</t>
  </si>
  <si>
    <t>ÚMČ Praha 12</t>
  </si>
  <si>
    <t>859182400300273451</t>
  </si>
  <si>
    <t>859182400310496987</t>
  </si>
  <si>
    <t>859182400305982228</t>
  </si>
  <si>
    <t>859182400301762596</t>
  </si>
  <si>
    <t>859182400301762640</t>
  </si>
  <si>
    <t>859182400310263107</t>
  </si>
  <si>
    <t>859182400310483413</t>
  </si>
  <si>
    <t>859182400310324204</t>
  </si>
  <si>
    <t>859182400310324150</t>
  </si>
  <si>
    <t>859182400301767690</t>
  </si>
  <si>
    <t>859182400310324174</t>
  </si>
  <si>
    <t>859182400305392690</t>
  </si>
  <si>
    <t>859182400303739671</t>
  </si>
  <si>
    <t>859182400301760387</t>
  </si>
  <si>
    <t>859182400301770027</t>
  </si>
  <si>
    <t>859182400301770003</t>
  </si>
  <si>
    <t>859182400300106247</t>
  </si>
  <si>
    <t>859182400301763203</t>
  </si>
  <si>
    <t>859182400301763227</t>
  </si>
  <si>
    <t>859182400301759756</t>
  </si>
  <si>
    <t>859182400301691599</t>
  </si>
  <si>
    <t>859182400305399545</t>
  </si>
  <si>
    <t>859182400305402313</t>
  </si>
  <si>
    <t>859182400301760950</t>
  </si>
  <si>
    <t>859182400301762572</t>
  </si>
  <si>
    <t>859182400301762619</t>
  </si>
  <si>
    <t>859182400402344486</t>
  </si>
  <si>
    <t>Imrychova 937/15</t>
  </si>
  <si>
    <t>SBO Praha - Modřany</t>
  </si>
  <si>
    <t>00879746</t>
  </si>
  <si>
    <t>Obchodní nám. 25/3</t>
  </si>
  <si>
    <t>3x20-3x25</t>
  </si>
  <si>
    <t>3x10-3x16</t>
  </si>
  <si>
    <t>Komořanská 108/43</t>
  </si>
  <si>
    <t>K Vystrkovu 165/19</t>
  </si>
  <si>
    <t>2x20-3x25</t>
  </si>
  <si>
    <t>Lysinská 473/14</t>
  </si>
  <si>
    <t>K Vystrkovu 560/1</t>
  </si>
  <si>
    <t>3x16-3x20</t>
  </si>
  <si>
    <t>Emlerova 851/6</t>
  </si>
  <si>
    <t>Těšíkova 912/1</t>
  </si>
  <si>
    <t>3x40-3x50</t>
  </si>
  <si>
    <t>Modřanská 1061/5</t>
  </si>
  <si>
    <t>3x20-2x25</t>
  </si>
  <si>
    <t>K Vltavě 1380/60</t>
  </si>
  <si>
    <t>K Vltavě 1381/62</t>
  </si>
  <si>
    <t>Převoznická 1526/3</t>
  </si>
  <si>
    <t xml:space="preserve">Vzpoury 1616/6 </t>
  </si>
  <si>
    <t>K Vltavě 1620/28</t>
  </si>
  <si>
    <t>K Vltavě 1685/26</t>
  </si>
  <si>
    <t>Pod sady 1710/30</t>
  </si>
  <si>
    <t>Pod sady 1711/32</t>
  </si>
  <si>
    <t>Pod sady 117335</t>
  </si>
  <si>
    <t>Lysinská 175632</t>
  </si>
  <si>
    <t>Klostermannova 1761/6</t>
  </si>
  <si>
    <t>Klostermannova 1762/8</t>
  </si>
  <si>
    <t>Ke zvonici 1769/4</t>
  </si>
  <si>
    <t>Ke zvonici 1770/6</t>
  </si>
  <si>
    <t>Okružní 2030/4a</t>
  </si>
  <si>
    <t>Okružní 2031/6a</t>
  </si>
  <si>
    <t>Okružní 2035/20</t>
  </si>
  <si>
    <t>Okružní 2036/22</t>
  </si>
  <si>
    <t>Okružní 2037/24</t>
  </si>
  <si>
    <t>Nad teplárnou2075/ 23</t>
  </si>
  <si>
    <t>K Nouzovu 2079/4</t>
  </si>
  <si>
    <t>Krupná 2081/17</t>
  </si>
  <si>
    <t>Krupná 2082/19</t>
  </si>
  <si>
    <t>Krupná 2088/6</t>
  </si>
  <si>
    <t>K dolům 3044K</t>
  </si>
  <si>
    <t>Angelovova 3183</t>
  </si>
  <si>
    <t>Generála Šišky</t>
  </si>
  <si>
    <t>859182400305397541</t>
  </si>
  <si>
    <t>859182400305398371</t>
  </si>
  <si>
    <t>859182400305398739</t>
  </si>
  <si>
    <t>859182400301761285</t>
  </si>
  <si>
    <t>859182400301760936</t>
  </si>
  <si>
    <t>859182400301839144</t>
  </si>
  <si>
    <t>859182400301766419</t>
  </si>
  <si>
    <t>859182400301766402</t>
  </si>
  <si>
    <t>859182400305395158</t>
  </si>
  <si>
    <t>859182400305395141</t>
  </si>
  <si>
    <t>859182400301688490</t>
  </si>
  <si>
    <t>859182400300177612</t>
  </si>
  <si>
    <t>859182400300177629</t>
  </si>
  <si>
    <t>859182400310081572</t>
  </si>
  <si>
    <t>859182400301760608</t>
  </si>
  <si>
    <t>859182400301762183</t>
  </si>
  <si>
    <t>859182400301758629</t>
  </si>
  <si>
    <t>859182400301762206</t>
  </si>
  <si>
    <t>859182400305396582</t>
  </si>
  <si>
    <t>859182400305396599</t>
  </si>
  <si>
    <t>859182400301760455</t>
  </si>
  <si>
    <t>859182400305392966</t>
  </si>
  <si>
    <t>859182400301758087</t>
  </si>
  <si>
    <t>859182400306880578</t>
  </si>
  <si>
    <t>859182400301761766</t>
  </si>
  <si>
    <t>859182400301761773</t>
  </si>
  <si>
    <t>859182400301759015</t>
  </si>
  <si>
    <t>859182400301762749</t>
  </si>
  <si>
    <t>859182400301761728</t>
  </si>
  <si>
    <t>859182400301761735</t>
  </si>
  <si>
    <t>859182400301761704</t>
  </si>
  <si>
    <t>859182400301761711</t>
  </si>
  <si>
    <t>859182400301761230</t>
  </si>
  <si>
    <t>859182400301761292</t>
  </si>
  <si>
    <t>859182400301761247</t>
  </si>
  <si>
    <t>859182400301761315</t>
  </si>
  <si>
    <t>859182400301758636</t>
  </si>
  <si>
    <t>859182400303498059</t>
  </si>
  <si>
    <t>859182400301759442</t>
  </si>
  <si>
    <t>859182400301761513</t>
  </si>
  <si>
    <t>859182400301761537</t>
  </si>
  <si>
    <t>859182400305403303</t>
  </si>
  <si>
    <t>859182400305403310</t>
  </si>
  <si>
    <t>859182400305403259</t>
  </si>
  <si>
    <t>859182400305403266</t>
  </si>
  <si>
    <t>859182400305403273</t>
  </si>
  <si>
    <t>859182400305403433</t>
  </si>
  <si>
    <t>859182400305403457</t>
  </si>
  <si>
    <t>859182400305403440</t>
  </si>
  <si>
    <t>859182400305403747</t>
  </si>
  <si>
    <t>859182400305403693</t>
  </si>
  <si>
    <t>859182400305403983</t>
  </si>
  <si>
    <t>859182400305403990</t>
  </si>
  <si>
    <t>859182400305403884</t>
  </si>
  <si>
    <t>859182400310655100</t>
  </si>
  <si>
    <t>859182400307316793</t>
  </si>
  <si>
    <t>859182400307316823</t>
  </si>
  <si>
    <t>859182400310121360</t>
  </si>
  <si>
    <t>859182400301771420</t>
  </si>
  <si>
    <t>859182400305395172</t>
  </si>
  <si>
    <t>859182400305395189</t>
  </si>
  <si>
    <t>859182400301758650</t>
  </si>
  <si>
    <t>859182400301758810</t>
  </si>
  <si>
    <t>Karasova 1829/14</t>
  </si>
  <si>
    <t>Příloha č.1 - technické podmínky - seznam odběrných míst</t>
  </si>
  <si>
    <t>859182400301770744</t>
  </si>
  <si>
    <t>859182400305392997</t>
  </si>
  <si>
    <t>Těšíkova 986/4</t>
  </si>
  <si>
    <t>3x63</t>
  </si>
  <si>
    <t>Nad Teplárnou 2073/19</t>
  </si>
  <si>
    <t>Nad Teplárnou 2074/21</t>
  </si>
  <si>
    <t>Technické podmínky - Seznam odběrných míst - elektrická energie, dodavatel PRE a.s.</t>
  </si>
  <si>
    <t>859182400311295152</t>
  </si>
  <si>
    <t>859182400301767645</t>
  </si>
  <si>
    <t>ÚMČ Praha 12 OŽP</t>
  </si>
  <si>
    <t>Jordana Jovkova 3252/3</t>
  </si>
  <si>
    <t>Chuchelská 6/1</t>
  </si>
  <si>
    <t xml:space="preserve">Údaje roční spotřeby MWh/rok </t>
  </si>
  <si>
    <t xml:space="preserve"> Celková cena za elektřinu v roce 2015</t>
  </si>
  <si>
    <t>Krhanická 759/15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</si>
  <si>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</si>
  <si>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</si>
  <si>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</si>
  <si>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</si>
  <si>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</si>
  <si>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</si>
  <si>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</si>
  <si>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</si>
  <si>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</si>
  <si>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</si>
  <si>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</si>
  <si>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</si>
  <si>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VT</t>
  </si>
  <si>
    <t>NT</t>
  </si>
  <si>
    <t>Kč</t>
  </si>
  <si>
    <t>MWh</t>
  </si>
  <si>
    <t xml:space="preserve"> 859182400301831735</t>
  </si>
  <si>
    <t>859182400301770683</t>
  </si>
  <si>
    <t>měsíční fakturace</t>
  </si>
  <si>
    <t>Rakovského - 859182400305982228</t>
  </si>
  <si>
    <t>Čechtická - 859182400305399545</t>
  </si>
  <si>
    <t>859182400301759770</t>
  </si>
  <si>
    <t>K Vltavě 1541</t>
  </si>
  <si>
    <t>859182400311099545</t>
  </si>
  <si>
    <t>Palmetová 0271</t>
  </si>
  <si>
    <t>Chuchelská 1/6</t>
  </si>
  <si>
    <t>859182400301763210</t>
  </si>
  <si>
    <t>859182400301688438</t>
  </si>
  <si>
    <t>859182400305981030</t>
  </si>
  <si>
    <t>859182400311445908</t>
  </si>
  <si>
    <t>U Jizby 120/17</t>
  </si>
  <si>
    <t>859182400301757851</t>
  </si>
  <si>
    <t>Modřanská 4/3</t>
  </si>
  <si>
    <t xml:space="preserve">Modřanská 4/3   </t>
  </si>
  <si>
    <t xml:space="preserve"> Celková cena za elektřinu v roce 2016</t>
  </si>
  <si>
    <t>859182400302250177</t>
  </si>
  <si>
    <t>8591824003055981030</t>
  </si>
  <si>
    <t>859182400</t>
  </si>
  <si>
    <t>859182400311531830</t>
  </si>
  <si>
    <t>859182400301759985</t>
  </si>
  <si>
    <t>3x13</t>
  </si>
  <si>
    <t>Krupná 2079/13</t>
  </si>
  <si>
    <t>1x10</t>
  </si>
  <si>
    <t>Stav z roku 2015 - pí. ředitelka nedodala nové přes několik upozornění</t>
  </si>
  <si>
    <t>859182400301765566</t>
  </si>
  <si>
    <t>MŠ Zvoneček v Praze 13</t>
  </si>
  <si>
    <t>Pejevové 3135/35</t>
  </si>
  <si>
    <t>859182400301765564</t>
  </si>
  <si>
    <t>Příloha č. 2 - seznam odběrných míst a přehled spotřeby</t>
  </si>
  <si>
    <t>PŘÍLOHA Č. 2 - Přehled odběrných míst a spotřeby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</si>
</sst>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mmm\-yy"/>
    <numFmt numFmtId="167" formatCode="mmmm\ yy"/>
    <numFmt numFmtId="168" formatCode="0.0000"/>
    <numFmt numFmtId="169" formatCode="0.0000000"/>
    <numFmt numFmtId="170" formatCode="0.000000"/>
    <numFmt numFmtId="171" formatCode="0.00000"/>
    <numFmt numFmtId="172" formatCode="0.000000000"/>
    <numFmt numFmtId="173" formatCode="0.00000000"/>
    <numFmt numFmtId="174" formatCode="[$-405]d\.\ mmmm\ yyyy"/>
    <numFmt numFmtId="175" formatCode="mmm/yyyy"/>
    <numFmt numFmtId="176" formatCode="#,##0.00_ ;\-#,##0.00\ "/>
    <numFmt numFmtId="177" formatCode="000\ 00"/>
    <numFmt numFmtId="178" formatCode="#,##0.0"/>
    <numFmt numFmtId="179" formatCode="#,##0.000"/>
  </numFmts>
  <fonts count="5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0"/>
      <name val="Arial"/>
      <family val="2"/>
    </font>
    <font>
      <sz val="10"/>
      <name val=" Arial CE"/>
      <family val="0"/>
    </font>
    <font>
      <sz val="11"/>
      <name val="Arial CE"/>
      <family val="0"/>
    </font>
    <font>
      <sz val="11"/>
      <name val="Arial"/>
      <family val="2"/>
    </font>
    <font>
      <sz val="10"/>
      <color indexed="10"/>
      <name val="Arial CE"/>
      <family val="0"/>
    </font>
    <font>
      <sz val="14"/>
      <name val="Arial CE"/>
      <family val="0"/>
    </font>
    <font>
      <sz val="9"/>
      <name val="Arial CE"/>
      <family val="0"/>
    </font>
    <font>
      <b/>
      <sz val="10"/>
      <color indexed="10"/>
      <name val="Arial CE"/>
      <family val="0"/>
    </font>
    <font>
      <i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 CE"/>
      <family val="0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 CE"/>
      <family val="0"/>
    </font>
    <font>
      <b/>
      <sz val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1"/>
      <color rgb="FFFF0000"/>
      <name val="Arial CE"/>
      <family val="0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9" fontId="0" fillId="0" borderId="22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/>
    </xf>
    <xf numFmtId="49" fontId="0" fillId="0" borderId="23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left"/>
    </xf>
    <xf numFmtId="49" fontId="7" fillId="0" borderId="23" xfId="0" applyNumberFormat="1" applyFont="1" applyBorder="1" applyAlignment="1">
      <alignment/>
    </xf>
    <xf numFmtId="49" fontId="7" fillId="0" borderId="25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49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left"/>
    </xf>
    <xf numFmtId="0" fontId="13" fillId="33" borderId="10" xfId="46" applyFont="1" applyFill="1" applyBorder="1" applyAlignment="1">
      <alignment horizontal="center"/>
      <protection/>
    </xf>
    <xf numFmtId="0" fontId="13" fillId="33" borderId="28" xfId="46" applyFont="1" applyFill="1" applyBorder="1" applyAlignment="1">
      <alignment horizontal="center"/>
      <protection/>
    </xf>
    <xf numFmtId="0" fontId="13" fillId="33" borderId="24" xfId="46" applyFont="1" applyFill="1" applyBorder="1" applyAlignment="1">
      <alignment horizontal="center"/>
      <protection/>
    </xf>
    <xf numFmtId="0" fontId="13" fillId="33" borderId="29" xfId="46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0" fillId="33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1" fillId="0" borderId="33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2" fontId="0" fillId="33" borderId="35" xfId="0" applyNumberFormat="1" applyFont="1" applyFill="1" applyBorder="1" applyAlignment="1">
      <alignment horizontal="center"/>
    </xf>
    <xf numFmtId="2" fontId="0" fillId="33" borderId="36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2" fontId="0" fillId="33" borderId="37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2" fontId="11" fillId="0" borderId="38" xfId="0" applyNumberFormat="1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0" fontId="9" fillId="33" borderId="22" xfId="46" applyFont="1" applyFill="1" applyBorder="1" applyAlignment="1">
      <alignment horizontal="center" vertical="center"/>
      <protection/>
    </xf>
    <xf numFmtId="2" fontId="11" fillId="0" borderId="38" xfId="0" applyNumberFormat="1" applyFont="1" applyBorder="1" applyAlignment="1">
      <alignment horizontal="center"/>
    </xf>
    <xf numFmtId="0" fontId="0" fillId="33" borderId="22" xfId="46" applyFont="1" applyFill="1" applyBorder="1" applyAlignment="1">
      <alignment horizontal="center"/>
      <protection/>
    </xf>
    <xf numFmtId="0" fontId="0" fillId="33" borderId="11" xfId="46" applyFont="1" applyFill="1" applyBorder="1" applyAlignment="1">
      <alignment horizontal="center"/>
      <protection/>
    </xf>
    <xf numFmtId="0" fontId="0" fillId="33" borderId="28" xfId="46" applyFont="1" applyFill="1" applyBorder="1" applyAlignment="1">
      <alignment horizontal="center"/>
      <protection/>
    </xf>
    <xf numFmtId="0" fontId="0" fillId="33" borderId="23" xfId="46" applyFont="1" applyFill="1" applyBorder="1" applyAlignment="1">
      <alignment horizontal="center"/>
      <protection/>
    </xf>
    <xf numFmtId="0" fontId="0" fillId="33" borderId="10" xfId="46" applyFont="1" applyFill="1" applyBorder="1" applyAlignment="1">
      <alignment horizontal="center"/>
      <protection/>
    </xf>
    <xf numFmtId="0" fontId="0" fillId="33" borderId="33" xfId="46" applyFont="1" applyFill="1" applyBorder="1" applyAlignment="1">
      <alignment horizontal="center"/>
      <protection/>
    </xf>
    <xf numFmtId="0" fontId="7" fillId="33" borderId="27" xfId="0" applyFont="1" applyFill="1" applyBorder="1" applyAlignment="1">
      <alignment horizontal="center"/>
    </xf>
    <xf numFmtId="0" fontId="9" fillId="33" borderId="25" xfId="46" applyFont="1" applyFill="1" applyBorder="1" applyAlignment="1">
      <alignment horizontal="center" vertical="center"/>
      <protection/>
    </xf>
    <xf numFmtId="2" fontId="0" fillId="0" borderId="0" xfId="0" applyNumberFormat="1" applyFont="1" applyAlignment="1">
      <alignment/>
    </xf>
    <xf numFmtId="49" fontId="7" fillId="0" borderId="25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2" fontId="0" fillId="33" borderId="41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0" fillId="0" borderId="39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46" xfId="0" applyNumberFormat="1" applyFont="1" applyFill="1" applyBorder="1" applyAlignment="1">
      <alignment horizontal="left"/>
    </xf>
    <xf numFmtId="49" fontId="0" fillId="0" borderId="47" xfId="0" applyNumberFormat="1" applyFont="1" applyFill="1" applyBorder="1" applyAlignment="1">
      <alignment horizontal="left"/>
    </xf>
    <xf numFmtId="0" fontId="9" fillId="33" borderId="23" xfId="46" applyFont="1" applyFill="1" applyBorder="1" applyAlignment="1">
      <alignment horizontal="center"/>
      <protection/>
    </xf>
    <xf numFmtId="0" fontId="9" fillId="33" borderId="10" xfId="46" applyFont="1" applyFill="1" applyBorder="1" applyAlignment="1">
      <alignment horizontal="center"/>
      <protection/>
    </xf>
    <xf numFmtId="0" fontId="10" fillId="33" borderId="23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179" fontId="13" fillId="33" borderId="25" xfId="46" applyNumberFormat="1" applyFont="1" applyFill="1" applyBorder="1" applyAlignment="1">
      <alignment horizontal="center"/>
      <protection/>
    </xf>
    <xf numFmtId="179" fontId="13" fillId="33" borderId="34" xfId="46" applyNumberFormat="1" applyFont="1" applyFill="1" applyBorder="1" applyAlignment="1">
      <alignment horizontal="center"/>
      <protection/>
    </xf>
    <xf numFmtId="0" fontId="13" fillId="33" borderId="31" xfId="46" applyFont="1" applyFill="1" applyBorder="1" applyAlignment="1">
      <alignment horizontal="center"/>
      <protection/>
    </xf>
    <xf numFmtId="179" fontId="13" fillId="33" borderId="32" xfId="46" applyNumberFormat="1" applyFont="1" applyFill="1" applyBorder="1" applyAlignment="1">
      <alignment horizontal="center"/>
      <protection/>
    </xf>
    <xf numFmtId="179" fontId="13" fillId="33" borderId="29" xfId="46" applyNumberFormat="1" applyFont="1" applyFill="1" applyBorder="1" applyAlignment="1">
      <alignment horizontal="center"/>
      <protection/>
    </xf>
    <xf numFmtId="0" fontId="0" fillId="33" borderId="27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50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9" fillId="33" borderId="10" xfId="46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left"/>
    </xf>
    <xf numFmtId="0" fontId="0" fillId="0" borderId="31" xfId="0" applyFont="1" applyBorder="1" applyAlignment="1">
      <alignment/>
    </xf>
    <xf numFmtId="0" fontId="0" fillId="0" borderId="31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 vertical="center"/>
    </xf>
    <xf numFmtId="0" fontId="9" fillId="33" borderId="31" xfId="46" applyFont="1" applyFill="1" applyBorder="1" applyAlignment="1">
      <alignment horizontal="center" vertical="center"/>
      <protection/>
    </xf>
    <xf numFmtId="2" fontId="0" fillId="33" borderId="32" xfId="0" applyNumberFormat="1" applyFont="1" applyFill="1" applyBorder="1" applyAlignment="1">
      <alignment horizontal="center"/>
    </xf>
    <xf numFmtId="2" fontId="0" fillId="33" borderId="33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/>
    </xf>
    <xf numFmtId="0" fontId="0" fillId="0" borderId="24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2" fontId="0" fillId="33" borderId="27" xfId="0" applyNumberFormat="1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2" fontId="0" fillId="33" borderId="47" xfId="0" applyNumberFormat="1" applyFont="1" applyFill="1" applyBorder="1" applyAlignment="1">
      <alignment horizontal="center"/>
    </xf>
    <xf numFmtId="165" fontId="0" fillId="33" borderId="23" xfId="0" applyNumberFormat="1" applyFont="1" applyFill="1" applyBorder="1" applyAlignment="1">
      <alignment horizontal="center"/>
    </xf>
    <xf numFmtId="0" fontId="10" fillId="33" borderId="3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0" fillId="0" borderId="51" xfId="0" applyNumberFormat="1" applyFont="1" applyBorder="1" applyAlignment="1">
      <alignment horizontal="left"/>
    </xf>
    <xf numFmtId="0" fontId="0" fillId="0" borderId="40" xfId="0" applyFont="1" applyFill="1" applyBorder="1" applyAlignment="1">
      <alignment horizontal="center"/>
    </xf>
    <xf numFmtId="49" fontId="0" fillId="0" borderId="23" xfId="0" applyNumberFormat="1" applyFont="1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center"/>
    </xf>
    <xf numFmtId="0" fontId="11" fillId="0" borderId="43" xfId="46" applyFont="1" applyFill="1" applyBorder="1" applyAlignment="1">
      <alignment horizontal="center"/>
      <protection/>
    </xf>
    <xf numFmtId="0" fontId="11" fillId="0" borderId="11" xfId="46" applyFont="1" applyFill="1" applyBorder="1" applyAlignment="1">
      <alignment horizontal="center"/>
      <protection/>
    </xf>
    <xf numFmtId="43" fontId="11" fillId="0" borderId="28" xfId="34" applyFont="1" applyFill="1" applyBorder="1" applyAlignment="1">
      <alignment horizontal="center"/>
    </xf>
    <xf numFmtId="0" fontId="11" fillId="0" borderId="30" xfId="46" applyFont="1" applyFill="1" applyBorder="1" applyAlignment="1">
      <alignment horizontal="center"/>
      <protection/>
    </xf>
    <xf numFmtId="0" fontId="11" fillId="0" borderId="10" xfId="46" applyFont="1" applyFill="1" applyBorder="1" applyAlignment="1">
      <alignment horizontal="center"/>
      <protection/>
    </xf>
    <xf numFmtId="43" fontId="11" fillId="0" borderId="33" xfId="34" applyFont="1" applyFill="1" applyBorder="1" applyAlignment="1">
      <alignment horizontal="center"/>
    </xf>
    <xf numFmtId="0" fontId="11" fillId="0" borderId="44" xfId="46" applyFont="1" applyFill="1" applyBorder="1" applyAlignment="1">
      <alignment horizontal="center"/>
      <protection/>
    </xf>
    <xf numFmtId="0" fontId="11" fillId="0" borderId="13" xfId="46" applyFont="1" applyFill="1" applyBorder="1" applyAlignment="1">
      <alignment horizontal="center"/>
      <protection/>
    </xf>
    <xf numFmtId="43" fontId="11" fillId="0" borderId="38" xfId="34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43" fontId="11" fillId="0" borderId="28" xfId="34" applyFont="1" applyFill="1" applyBorder="1" applyAlignment="1">
      <alignment horizontal="center" vertical="center"/>
    </xf>
    <xf numFmtId="43" fontId="11" fillId="0" borderId="33" xfId="34" applyFont="1" applyFill="1" applyBorder="1" applyAlignment="1">
      <alignment horizontal="center" vertical="center"/>
    </xf>
    <xf numFmtId="43" fontId="11" fillId="0" borderId="38" xfId="34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35" xfId="0" applyFont="1" applyFill="1" applyBorder="1" applyAlignment="1">
      <alignment/>
    </xf>
    <xf numFmtId="49" fontId="0" fillId="0" borderId="3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49" fontId="0" fillId="0" borderId="43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52" xfId="0" applyNumberFormat="1" applyFont="1" applyFill="1" applyBorder="1" applyAlignment="1">
      <alignment horizontal="left" vertical="center" wrapText="1"/>
    </xf>
    <xf numFmtId="49" fontId="0" fillId="0" borderId="52" xfId="0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49" fontId="9" fillId="0" borderId="53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49" fontId="0" fillId="0" borderId="54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/>
    </xf>
    <xf numFmtId="0" fontId="0" fillId="0" borderId="5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54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left"/>
    </xf>
    <xf numFmtId="49" fontId="0" fillId="0" borderId="48" xfId="0" applyNumberFormat="1" applyFont="1" applyFill="1" applyBorder="1" applyAlignment="1">
      <alignment horizontal="left"/>
    </xf>
    <xf numFmtId="0" fontId="0" fillId="0" borderId="49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9" fillId="33" borderId="29" xfId="46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0" fillId="0" borderId="23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2" fontId="11" fillId="0" borderId="21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5" fillId="0" borderId="28" xfId="0" applyFont="1" applyFill="1" applyBorder="1" applyAlignment="1">
      <alignment horizontal="center"/>
    </xf>
    <xf numFmtId="0" fontId="55" fillId="0" borderId="23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49" fontId="0" fillId="0" borderId="30" xfId="0" applyNumberFormat="1" applyFont="1" applyFill="1" applyBorder="1" applyAlignment="1">
      <alignment horizontal="left"/>
    </xf>
    <xf numFmtId="0" fontId="56" fillId="0" borderId="23" xfId="46" applyFont="1" applyFill="1" applyBorder="1" applyAlignment="1">
      <alignment horizontal="center"/>
      <protection/>
    </xf>
    <xf numFmtId="0" fontId="56" fillId="0" borderId="10" xfId="46" applyFont="1" applyFill="1" applyBorder="1" applyAlignment="1">
      <alignment horizontal="center"/>
      <protection/>
    </xf>
    <xf numFmtId="0" fontId="57" fillId="0" borderId="23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2" fontId="11" fillId="0" borderId="33" xfId="34" applyNumberFormat="1" applyFont="1" applyFill="1" applyBorder="1" applyAlignment="1">
      <alignment horizontal="center"/>
    </xf>
    <xf numFmtId="1" fontId="55" fillId="0" borderId="23" xfId="0" applyNumberFormat="1" applyFont="1" applyFill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22" xfId="46" applyFont="1" applyFill="1" applyBorder="1" applyAlignment="1">
      <alignment horizontal="center"/>
      <protection/>
    </xf>
    <xf numFmtId="0" fontId="56" fillId="0" borderId="11" xfId="46" applyFont="1" applyFill="1" applyBorder="1" applyAlignment="1">
      <alignment horizontal="center"/>
      <protection/>
    </xf>
    <xf numFmtId="0" fontId="55" fillId="0" borderId="22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7" fillId="0" borderId="22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6" fillId="0" borderId="28" xfId="46" applyFont="1" applyFill="1" applyBorder="1" applyAlignment="1">
      <alignment horizontal="center" vertical="center"/>
      <protection/>
    </xf>
    <xf numFmtId="0" fontId="57" fillId="0" borderId="2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33" xfId="46" applyFont="1" applyFill="1" applyBorder="1" applyAlignment="1">
      <alignment horizontal="center" vertical="center"/>
      <protection/>
    </xf>
    <xf numFmtId="0" fontId="56" fillId="0" borderId="22" xfId="46" applyFont="1" applyFill="1" applyBorder="1" applyAlignment="1">
      <alignment horizontal="center" vertical="center"/>
      <protection/>
    </xf>
    <xf numFmtId="0" fontId="56" fillId="0" borderId="11" xfId="46" applyFont="1" applyFill="1" applyBorder="1" applyAlignment="1">
      <alignment horizontal="center" vertical="center"/>
      <protection/>
    </xf>
    <xf numFmtId="0" fontId="56" fillId="0" borderId="23" xfId="46" applyFont="1" applyFill="1" applyBorder="1" applyAlignment="1">
      <alignment horizontal="center" vertical="center"/>
      <protection/>
    </xf>
    <xf numFmtId="0" fontId="56" fillId="0" borderId="10" xfId="46" applyFont="1" applyFill="1" applyBorder="1" applyAlignment="1">
      <alignment horizontal="center" vertical="center"/>
      <protection/>
    </xf>
    <xf numFmtId="0" fontId="11" fillId="0" borderId="22" xfId="0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55" fillId="0" borderId="22" xfId="46" applyFont="1" applyFill="1" applyBorder="1" applyAlignment="1">
      <alignment horizontal="center"/>
      <protection/>
    </xf>
    <xf numFmtId="0" fontId="55" fillId="0" borderId="11" xfId="46" applyFont="1" applyFill="1" applyBorder="1" applyAlignment="1">
      <alignment horizontal="center"/>
      <protection/>
    </xf>
    <xf numFmtId="0" fontId="55" fillId="0" borderId="28" xfId="46" applyFont="1" applyFill="1" applyBorder="1" applyAlignment="1">
      <alignment horizontal="center"/>
      <protection/>
    </xf>
    <xf numFmtId="0" fontId="55" fillId="0" borderId="23" xfId="46" applyFont="1" applyFill="1" applyBorder="1" applyAlignment="1">
      <alignment horizontal="center"/>
      <protection/>
    </xf>
    <xf numFmtId="0" fontId="55" fillId="0" borderId="10" xfId="46" applyFont="1" applyFill="1" applyBorder="1" applyAlignment="1">
      <alignment horizontal="center"/>
      <protection/>
    </xf>
    <xf numFmtId="0" fontId="55" fillId="0" borderId="33" xfId="46" applyFont="1" applyFill="1" applyBorder="1" applyAlignment="1">
      <alignment horizontal="center"/>
      <protection/>
    </xf>
    <xf numFmtId="0" fontId="58" fillId="0" borderId="23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8" fillId="0" borderId="33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2" fontId="15" fillId="0" borderId="33" xfId="0" applyNumberFormat="1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2" fontId="15" fillId="0" borderId="33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55" fillId="0" borderId="22" xfId="46" applyFont="1" applyFill="1" applyBorder="1" applyAlignment="1">
      <alignment horizontal="center" vertical="center"/>
      <protection/>
    </xf>
    <xf numFmtId="0" fontId="55" fillId="0" borderId="23" xfId="46" applyFont="1" applyFill="1" applyBorder="1" applyAlignment="1">
      <alignment horizontal="center" vertical="center"/>
      <protection/>
    </xf>
    <xf numFmtId="0" fontId="55" fillId="0" borderId="11" xfId="46" applyFont="1" applyFill="1" applyBorder="1" applyAlignment="1">
      <alignment horizontal="center" vertical="center"/>
      <protection/>
    </xf>
    <xf numFmtId="0" fontId="55" fillId="0" borderId="15" xfId="46" applyFont="1" applyFill="1" applyBorder="1" applyAlignment="1">
      <alignment horizontal="center" vertical="center"/>
      <protection/>
    </xf>
    <xf numFmtId="49" fontId="0" fillId="0" borderId="12" xfId="0" applyNumberFormat="1" applyFont="1" applyBorder="1" applyAlignment="1">
      <alignment horizontal="left"/>
    </xf>
    <xf numFmtId="0" fontId="57" fillId="33" borderId="23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6" fillId="33" borderId="28" xfId="46" applyFont="1" applyFill="1" applyBorder="1" applyAlignment="1">
      <alignment horizontal="center" vertical="center"/>
      <protection/>
    </xf>
    <xf numFmtId="0" fontId="56" fillId="33" borderId="33" xfId="46" applyFont="1" applyFill="1" applyBorder="1" applyAlignment="1">
      <alignment horizontal="center" vertical="center"/>
      <protection/>
    </xf>
    <xf numFmtId="0" fontId="57" fillId="33" borderId="13" xfId="0" applyFont="1" applyFill="1" applyBorder="1" applyAlignment="1">
      <alignment horizontal="center" vertical="center"/>
    </xf>
    <xf numFmtId="0" fontId="57" fillId="33" borderId="39" xfId="0" applyFont="1" applyFill="1" applyBorder="1" applyAlignment="1">
      <alignment horizontal="center" vertical="center"/>
    </xf>
    <xf numFmtId="0" fontId="56" fillId="33" borderId="34" xfId="46" applyFont="1" applyFill="1" applyBorder="1" applyAlignment="1">
      <alignment horizontal="center" vertical="center"/>
      <protection/>
    </xf>
    <xf numFmtId="0" fontId="56" fillId="33" borderId="31" xfId="46" applyFont="1" applyFill="1" applyBorder="1" applyAlignment="1">
      <alignment horizontal="center" vertical="center"/>
      <protection/>
    </xf>
    <xf numFmtId="0" fontId="56" fillId="33" borderId="32" xfId="46" applyFont="1" applyFill="1" applyBorder="1" applyAlignment="1">
      <alignment horizontal="center" vertical="center"/>
      <protection/>
    </xf>
    <xf numFmtId="0" fontId="56" fillId="33" borderId="23" xfId="46" applyFont="1" applyFill="1" applyBorder="1" applyAlignment="1">
      <alignment horizontal="center" vertical="center"/>
      <protection/>
    </xf>
    <xf numFmtId="0" fontId="56" fillId="33" borderId="10" xfId="46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/>
    </xf>
    <xf numFmtId="0" fontId="57" fillId="0" borderId="39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7" fillId="0" borderId="34" xfId="0" applyNumberFormat="1" applyFont="1" applyBorder="1" applyAlignment="1">
      <alignment/>
    </xf>
    <xf numFmtId="49" fontId="0" fillId="0" borderId="31" xfId="0" applyNumberFormat="1" applyFont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0" fontId="7" fillId="33" borderId="29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8" fillId="0" borderId="28" xfId="0" applyFont="1" applyFill="1" applyBorder="1" applyAlignment="1">
      <alignment horizontal="center"/>
    </xf>
    <xf numFmtId="0" fontId="58" fillId="0" borderId="23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33" xfId="0" applyFont="1" applyFill="1" applyBorder="1" applyAlignment="1">
      <alignment horizontal="center"/>
    </xf>
    <xf numFmtId="0" fontId="58" fillId="0" borderId="50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0" fontId="58" fillId="0" borderId="58" xfId="0" applyFont="1" applyFill="1" applyBorder="1" applyAlignment="1">
      <alignment horizontal="center"/>
    </xf>
    <xf numFmtId="0" fontId="58" fillId="0" borderId="39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0" borderId="38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45" xfId="0" applyFont="1" applyBorder="1" applyAlignment="1">
      <alignment/>
    </xf>
    <xf numFmtId="0" fontId="0" fillId="0" borderId="42" xfId="0" applyFont="1" applyBorder="1" applyAlignment="1">
      <alignment/>
    </xf>
    <xf numFmtId="49" fontId="0" fillId="0" borderId="47" xfId="0" applyNumberFormat="1" applyFont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12" borderId="25" xfId="0" applyFont="1" applyFill="1" applyBorder="1" applyAlignment="1">
      <alignment horizontal="center"/>
    </xf>
    <xf numFmtId="0" fontId="0" fillId="12" borderId="24" xfId="0" applyFont="1" applyFill="1" applyBorder="1" applyAlignment="1">
      <alignment horizontal="center"/>
    </xf>
    <xf numFmtId="0" fontId="1" fillId="0" borderId="20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1" fillId="0" borderId="60" xfId="0" applyFont="1" applyFill="1" applyBorder="1" applyAlignment="1">
      <alignment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49" fontId="1" fillId="0" borderId="45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49" fontId="1" fillId="0" borderId="3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vertical="center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1" fillId="0" borderId="47" xfId="0" applyFont="1" applyFill="1" applyBorder="1" applyAlignment="1">
      <alignment/>
    </xf>
    <xf numFmtId="0" fontId="1" fillId="0" borderId="7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/>
    </xf>
    <xf numFmtId="0" fontId="1" fillId="0" borderId="7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/>
    </xf>
    <xf numFmtId="0" fontId="1" fillId="0" borderId="7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9" sqref="C19"/>
    </sheetView>
  </sheetViews>
  <sheetFormatPr defaultColWidth="9.00390625" defaultRowHeight="12.75"/>
  <cols>
    <col min="1" max="1" width="5.00390625" style="4" customWidth="1"/>
    <col min="2" max="2" width="22.625" style="4" customWidth="1"/>
    <col min="3" max="3" width="27.875" style="4" customWidth="1"/>
    <col min="4" max="4" width="10.375" style="4" customWidth="1"/>
    <col min="5" max="5" width="22.625" style="4" customWidth="1"/>
    <col min="6" max="6" width="10.125" style="4" customWidth="1"/>
    <col min="7" max="7" width="7.375" style="4" customWidth="1"/>
    <col min="8" max="8" width="8.125" style="4" customWidth="1"/>
    <col min="9" max="9" width="6.875" style="4" customWidth="1"/>
    <col min="10" max="10" width="6.625" style="4" customWidth="1"/>
    <col min="11" max="11" width="8.75390625" style="4" customWidth="1"/>
    <col min="12" max="16384" width="9.125" style="4" customWidth="1"/>
  </cols>
  <sheetData>
    <row r="1" spans="1:11" ht="36" customHeight="1">
      <c r="A1" s="424" t="s">
        <v>369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</row>
    <row r="2" spans="1:5" ht="18">
      <c r="A2" s="199"/>
      <c r="E2" s="199"/>
    </row>
    <row r="3" ht="13.5" thickBot="1"/>
    <row r="4" spans="1:11" ht="18.75" customHeight="1">
      <c r="A4" s="425"/>
      <c r="B4" s="426" t="s">
        <v>41</v>
      </c>
      <c r="C4" s="427" t="s">
        <v>32</v>
      </c>
      <c r="D4" s="428" t="s">
        <v>29</v>
      </c>
      <c r="E4" s="428" t="s">
        <v>30</v>
      </c>
      <c r="F4" s="428" t="s">
        <v>36</v>
      </c>
      <c r="G4" s="428" t="s">
        <v>33</v>
      </c>
      <c r="H4" s="429" t="s">
        <v>34</v>
      </c>
      <c r="I4" s="430"/>
      <c r="J4" s="430"/>
      <c r="K4" s="431"/>
    </row>
    <row r="5" spans="1:11" ht="12.75">
      <c r="A5" s="432"/>
      <c r="B5" s="433"/>
      <c r="C5" s="434"/>
      <c r="D5" s="435"/>
      <c r="E5" s="435"/>
      <c r="F5" s="435"/>
      <c r="G5" s="435"/>
      <c r="H5" s="436" t="s">
        <v>40</v>
      </c>
      <c r="I5" s="437" t="s">
        <v>37</v>
      </c>
      <c r="J5" s="437"/>
      <c r="K5" s="438" t="s">
        <v>35</v>
      </c>
    </row>
    <row r="6" spans="1:11" ht="12.75" customHeight="1">
      <c r="A6" s="432"/>
      <c r="B6" s="433"/>
      <c r="C6" s="434"/>
      <c r="D6" s="435"/>
      <c r="E6" s="435"/>
      <c r="F6" s="435"/>
      <c r="G6" s="435"/>
      <c r="H6" s="436"/>
      <c r="I6" s="437" t="s">
        <v>38</v>
      </c>
      <c r="J6" s="437" t="s">
        <v>39</v>
      </c>
      <c r="K6" s="439"/>
    </row>
    <row r="7" spans="1:11" ht="47.25" customHeight="1" thickBot="1">
      <c r="A7" s="440"/>
      <c r="B7" s="441"/>
      <c r="C7" s="442"/>
      <c r="D7" s="443"/>
      <c r="E7" s="443"/>
      <c r="F7" s="443"/>
      <c r="G7" s="443"/>
      <c r="H7" s="444"/>
      <c r="I7" s="445"/>
      <c r="J7" s="445"/>
      <c r="K7" s="446"/>
    </row>
    <row r="8" spans="1:11" ht="12.75">
      <c r="A8" s="200">
        <v>1</v>
      </c>
      <c r="B8" s="201" t="s">
        <v>65</v>
      </c>
      <c r="C8" s="11" t="s">
        <v>46</v>
      </c>
      <c r="D8" s="10">
        <v>49367463</v>
      </c>
      <c r="E8" s="11" t="s">
        <v>47</v>
      </c>
      <c r="F8" s="10" t="s">
        <v>48</v>
      </c>
      <c r="G8" s="24" t="s">
        <v>49</v>
      </c>
      <c r="H8" s="253">
        <v>213.226</v>
      </c>
      <c r="I8" s="254"/>
      <c r="J8" s="254"/>
      <c r="K8" s="255">
        <v>213.226</v>
      </c>
    </row>
    <row r="9" spans="1:11" ht="12.75">
      <c r="A9" s="200">
        <v>2</v>
      </c>
      <c r="B9" s="201" t="s">
        <v>66</v>
      </c>
      <c r="C9" s="11" t="s">
        <v>46</v>
      </c>
      <c r="D9" s="10">
        <v>49367463</v>
      </c>
      <c r="E9" s="11" t="s">
        <v>50</v>
      </c>
      <c r="F9" s="10" t="s">
        <v>51</v>
      </c>
      <c r="G9" s="24" t="s">
        <v>7</v>
      </c>
      <c r="H9" s="256">
        <v>18.242</v>
      </c>
      <c r="I9" s="257"/>
      <c r="J9" s="257"/>
      <c r="K9" s="255">
        <v>18.242</v>
      </c>
    </row>
    <row r="10" spans="1:11" ht="12.75">
      <c r="A10" s="200">
        <v>3</v>
      </c>
      <c r="B10" s="201" t="s">
        <v>69</v>
      </c>
      <c r="C10" s="11" t="s">
        <v>46</v>
      </c>
      <c r="D10" s="10">
        <v>49367463</v>
      </c>
      <c r="E10" s="11" t="s">
        <v>50</v>
      </c>
      <c r="F10" s="10" t="s">
        <v>52</v>
      </c>
      <c r="G10" s="24" t="s">
        <v>7</v>
      </c>
      <c r="H10" s="256">
        <v>1.097</v>
      </c>
      <c r="I10" s="257"/>
      <c r="J10" s="257"/>
      <c r="K10" s="255">
        <v>1.097</v>
      </c>
    </row>
    <row r="11" spans="1:11" ht="12.75">
      <c r="A11" s="200">
        <v>4</v>
      </c>
      <c r="B11" s="201" t="s">
        <v>67</v>
      </c>
      <c r="C11" s="11" t="s">
        <v>46</v>
      </c>
      <c r="D11" s="10">
        <v>49367463</v>
      </c>
      <c r="E11" s="11" t="s">
        <v>53</v>
      </c>
      <c r="F11" s="10" t="s">
        <v>54</v>
      </c>
      <c r="G11" s="24" t="s">
        <v>7</v>
      </c>
      <c r="H11" s="256">
        <v>18.286</v>
      </c>
      <c r="I11" s="257"/>
      <c r="J11" s="257"/>
      <c r="K11" s="255">
        <v>18.286</v>
      </c>
    </row>
    <row r="12" spans="1:11" ht="12.75">
      <c r="A12" s="200">
        <v>5</v>
      </c>
      <c r="B12" s="201" t="s">
        <v>68</v>
      </c>
      <c r="C12" s="11" t="s">
        <v>46</v>
      </c>
      <c r="D12" s="10">
        <v>49367463</v>
      </c>
      <c r="E12" s="11" t="s">
        <v>53</v>
      </c>
      <c r="F12" s="10" t="s">
        <v>55</v>
      </c>
      <c r="G12" s="24" t="s">
        <v>7</v>
      </c>
      <c r="H12" s="256">
        <v>0.166</v>
      </c>
      <c r="I12" s="257"/>
      <c r="J12" s="257"/>
      <c r="K12" s="255">
        <v>0.166</v>
      </c>
    </row>
    <row r="13" spans="1:11" ht="12.75">
      <c r="A13" s="200">
        <v>6</v>
      </c>
      <c r="B13" s="201" t="s">
        <v>58</v>
      </c>
      <c r="C13" s="11" t="s">
        <v>56</v>
      </c>
      <c r="D13" s="10">
        <v>61386685</v>
      </c>
      <c r="E13" s="11" t="s">
        <v>57</v>
      </c>
      <c r="F13" s="10" t="s">
        <v>59</v>
      </c>
      <c r="G13" s="24" t="s">
        <v>49</v>
      </c>
      <c r="H13" s="256">
        <v>334.962</v>
      </c>
      <c r="I13" s="257"/>
      <c r="J13" s="257"/>
      <c r="K13" s="255">
        <v>334.962</v>
      </c>
    </row>
    <row r="14" spans="1:11" ht="12.75">
      <c r="A14" s="200">
        <v>7</v>
      </c>
      <c r="B14" s="201" t="s">
        <v>60</v>
      </c>
      <c r="C14" s="11" t="s">
        <v>56</v>
      </c>
      <c r="D14" s="10">
        <v>61386685</v>
      </c>
      <c r="E14" s="11" t="s">
        <v>61</v>
      </c>
      <c r="F14" s="10" t="s">
        <v>62</v>
      </c>
      <c r="G14" s="24" t="s">
        <v>7</v>
      </c>
      <c r="H14" s="256">
        <v>25.777</v>
      </c>
      <c r="I14" s="257"/>
      <c r="J14" s="257"/>
      <c r="K14" s="255">
        <v>25.777</v>
      </c>
    </row>
    <row r="15" spans="1:11" ht="12.75">
      <c r="A15" s="200">
        <v>8</v>
      </c>
      <c r="B15" s="201" t="s">
        <v>63</v>
      </c>
      <c r="C15" s="11" t="s">
        <v>56</v>
      </c>
      <c r="D15" s="10">
        <v>61386685</v>
      </c>
      <c r="E15" s="11" t="s">
        <v>64</v>
      </c>
      <c r="F15" s="10" t="s">
        <v>52</v>
      </c>
      <c r="G15" s="24" t="s">
        <v>10</v>
      </c>
      <c r="H15" s="256"/>
      <c r="I15" s="257">
        <v>3.449</v>
      </c>
      <c r="J15" s="257">
        <v>4.156</v>
      </c>
      <c r="K15" s="258">
        <v>7.6049999999999995</v>
      </c>
    </row>
    <row r="16" spans="1:11" ht="12.75">
      <c r="A16" s="200">
        <v>9</v>
      </c>
      <c r="B16" s="201" t="s">
        <v>72</v>
      </c>
      <c r="C16" s="11" t="s">
        <v>73</v>
      </c>
      <c r="D16" s="10">
        <v>49367609</v>
      </c>
      <c r="E16" s="11" t="s">
        <v>74</v>
      </c>
      <c r="F16" s="10" t="s">
        <v>51</v>
      </c>
      <c r="G16" s="24" t="s">
        <v>7</v>
      </c>
      <c r="H16" s="303">
        <v>48.526</v>
      </c>
      <c r="I16" s="304"/>
      <c r="J16" s="304"/>
      <c r="K16" s="305">
        <v>48.526</v>
      </c>
    </row>
    <row r="17" spans="1:11" ht="12.75">
      <c r="A17" s="200">
        <v>10</v>
      </c>
      <c r="B17" s="201" t="s">
        <v>75</v>
      </c>
      <c r="C17" s="11" t="s">
        <v>73</v>
      </c>
      <c r="D17" s="10">
        <v>49367609</v>
      </c>
      <c r="E17" s="11" t="s">
        <v>74</v>
      </c>
      <c r="F17" s="10" t="s">
        <v>44</v>
      </c>
      <c r="G17" s="24" t="s">
        <v>10</v>
      </c>
      <c r="H17" s="306">
        <v>36.06</v>
      </c>
      <c r="I17" s="307"/>
      <c r="J17" s="307"/>
      <c r="K17" s="308">
        <v>0</v>
      </c>
    </row>
    <row r="18" spans="1:11" ht="12.75">
      <c r="A18" s="200">
        <v>11</v>
      </c>
      <c r="B18" s="201" t="s">
        <v>76</v>
      </c>
      <c r="C18" s="11" t="s">
        <v>73</v>
      </c>
      <c r="D18" s="10">
        <v>49367609</v>
      </c>
      <c r="E18" s="11" t="s">
        <v>77</v>
      </c>
      <c r="F18" s="10" t="s">
        <v>78</v>
      </c>
      <c r="G18" s="24" t="s">
        <v>10</v>
      </c>
      <c r="H18" s="306">
        <v>9.031</v>
      </c>
      <c r="I18" s="307"/>
      <c r="J18" s="307"/>
      <c r="K18" s="308">
        <v>0</v>
      </c>
    </row>
    <row r="19" spans="1:11" ht="12.75">
      <c r="A19" s="200">
        <v>12</v>
      </c>
      <c r="B19" s="203" t="s">
        <v>336</v>
      </c>
      <c r="C19" s="204" t="s">
        <v>73</v>
      </c>
      <c r="D19" s="205">
        <v>49367609</v>
      </c>
      <c r="E19" s="204" t="s">
        <v>74</v>
      </c>
      <c r="F19" s="205" t="s">
        <v>52</v>
      </c>
      <c r="G19" s="206" t="s">
        <v>10</v>
      </c>
      <c r="H19" s="309">
        <v>4.326</v>
      </c>
      <c r="I19" s="310">
        <v>9.031</v>
      </c>
      <c r="J19" s="310">
        <v>0</v>
      </c>
      <c r="K19" s="311">
        <v>9.031</v>
      </c>
    </row>
    <row r="20" spans="1:11" ht="12.75">
      <c r="A20" s="200">
        <v>13</v>
      </c>
      <c r="B20" s="207" t="s">
        <v>246</v>
      </c>
      <c r="C20" s="208" t="s">
        <v>79</v>
      </c>
      <c r="D20" s="202">
        <v>61386782</v>
      </c>
      <c r="E20" s="208" t="s">
        <v>80</v>
      </c>
      <c r="F20" s="202" t="s">
        <v>54</v>
      </c>
      <c r="G20" s="23" t="s">
        <v>81</v>
      </c>
      <c r="H20" s="320"/>
      <c r="I20" s="304">
        <v>39.886</v>
      </c>
      <c r="J20" s="304">
        <v>10.2</v>
      </c>
      <c r="K20" s="305">
        <v>50.086</v>
      </c>
    </row>
    <row r="21" spans="1:11" ht="12.75">
      <c r="A21" s="200">
        <v>14</v>
      </c>
      <c r="B21" s="201" t="s">
        <v>247</v>
      </c>
      <c r="C21" s="11" t="s">
        <v>79</v>
      </c>
      <c r="D21" s="10">
        <v>61386782</v>
      </c>
      <c r="E21" s="11" t="s">
        <v>80</v>
      </c>
      <c r="F21" s="10" t="s">
        <v>51</v>
      </c>
      <c r="G21" s="24" t="s">
        <v>81</v>
      </c>
      <c r="H21" s="321"/>
      <c r="I21" s="322">
        <v>78.181</v>
      </c>
      <c r="J21" s="323">
        <v>28.808</v>
      </c>
      <c r="K21" s="255">
        <v>106.989</v>
      </c>
    </row>
    <row r="22" spans="1:11" ht="12.75">
      <c r="A22" s="200">
        <v>15</v>
      </c>
      <c r="B22" s="201" t="s">
        <v>82</v>
      </c>
      <c r="C22" s="11" t="s">
        <v>85</v>
      </c>
      <c r="D22" s="10">
        <v>61387363</v>
      </c>
      <c r="E22" s="11" t="s">
        <v>83</v>
      </c>
      <c r="F22" s="12" t="s">
        <v>84</v>
      </c>
      <c r="G22" s="24" t="s">
        <v>49</v>
      </c>
      <c r="H22" s="253">
        <v>180.839</v>
      </c>
      <c r="I22" s="254"/>
      <c r="J22" s="254"/>
      <c r="K22" s="255">
        <v>180.839</v>
      </c>
    </row>
    <row r="23" spans="1:11" ht="12.75">
      <c r="A23" s="200">
        <v>16</v>
      </c>
      <c r="B23" s="201" t="s">
        <v>86</v>
      </c>
      <c r="C23" s="11" t="s">
        <v>87</v>
      </c>
      <c r="D23" s="10">
        <v>60437073</v>
      </c>
      <c r="E23" s="11" t="s">
        <v>88</v>
      </c>
      <c r="F23" s="10" t="s">
        <v>89</v>
      </c>
      <c r="G23" s="24" t="s">
        <v>7</v>
      </c>
      <c r="H23" s="256">
        <v>23.164</v>
      </c>
      <c r="I23" s="257"/>
      <c r="J23" s="257"/>
      <c r="K23" s="255">
        <v>23.164</v>
      </c>
    </row>
    <row r="24" spans="1:11" ht="12.75">
      <c r="A24" s="200">
        <v>17</v>
      </c>
      <c r="B24" s="201" t="s">
        <v>90</v>
      </c>
      <c r="C24" s="11" t="s">
        <v>87</v>
      </c>
      <c r="D24" s="10">
        <v>60437073</v>
      </c>
      <c r="E24" s="11" t="s">
        <v>88</v>
      </c>
      <c r="F24" s="10" t="s">
        <v>52</v>
      </c>
      <c r="G24" s="24" t="s">
        <v>7</v>
      </c>
      <c r="H24" s="256">
        <v>1.109</v>
      </c>
      <c r="I24" s="257"/>
      <c r="J24" s="257"/>
      <c r="K24" s="255">
        <v>1.109</v>
      </c>
    </row>
    <row r="25" spans="1:11" ht="12.75">
      <c r="A25" s="200">
        <v>18</v>
      </c>
      <c r="B25" s="201" t="s">
        <v>91</v>
      </c>
      <c r="C25" s="11" t="s">
        <v>87</v>
      </c>
      <c r="D25" s="10">
        <v>60437073</v>
      </c>
      <c r="E25" s="11" t="s">
        <v>92</v>
      </c>
      <c r="F25" s="10" t="s">
        <v>45</v>
      </c>
      <c r="G25" s="24" t="s">
        <v>7</v>
      </c>
      <c r="H25" s="256">
        <v>11.01</v>
      </c>
      <c r="I25" s="257"/>
      <c r="J25" s="257"/>
      <c r="K25" s="255">
        <v>11.01</v>
      </c>
    </row>
    <row r="26" spans="1:11" ht="12.75">
      <c r="A26" s="200">
        <v>19</v>
      </c>
      <c r="B26" s="201" t="s">
        <v>93</v>
      </c>
      <c r="C26" s="11" t="s">
        <v>87</v>
      </c>
      <c r="D26" s="10">
        <v>60437073</v>
      </c>
      <c r="E26" s="11" t="s">
        <v>94</v>
      </c>
      <c r="F26" s="10" t="s">
        <v>95</v>
      </c>
      <c r="G26" s="24" t="s">
        <v>49</v>
      </c>
      <c r="H26" s="256">
        <v>38.317</v>
      </c>
      <c r="I26" s="257"/>
      <c r="J26" s="257"/>
      <c r="K26" s="255">
        <v>38.317</v>
      </c>
    </row>
    <row r="27" spans="1:11" ht="12.75">
      <c r="A27" s="200">
        <v>20</v>
      </c>
      <c r="B27" s="201" t="s">
        <v>96</v>
      </c>
      <c r="C27" s="11" t="s">
        <v>87</v>
      </c>
      <c r="D27" s="10">
        <v>60437073</v>
      </c>
      <c r="E27" s="11" t="s">
        <v>97</v>
      </c>
      <c r="F27" s="10" t="s">
        <v>98</v>
      </c>
      <c r="G27" s="24" t="s">
        <v>10</v>
      </c>
      <c r="H27" s="256"/>
      <c r="I27" s="257">
        <v>9.274</v>
      </c>
      <c r="J27" s="257">
        <v>3.128</v>
      </c>
      <c r="K27" s="255">
        <v>12.402</v>
      </c>
    </row>
    <row r="28" spans="1:11" ht="12.75">
      <c r="A28" s="200">
        <v>21</v>
      </c>
      <c r="B28" s="201" t="s">
        <v>250</v>
      </c>
      <c r="C28" s="11" t="s">
        <v>99</v>
      </c>
      <c r="D28" s="10">
        <v>60437189</v>
      </c>
      <c r="E28" s="11" t="s">
        <v>100</v>
      </c>
      <c r="F28" s="10" t="s">
        <v>84</v>
      </c>
      <c r="G28" s="24" t="s">
        <v>81</v>
      </c>
      <c r="H28" s="256"/>
      <c r="I28" s="257">
        <v>17.976</v>
      </c>
      <c r="J28" s="257">
        <v>3.53</v>
      </c>
      <c r="K28" s="255">
        <v>21.506</v>
      </c>
    </row>
    <row r="29" spans="1:11" ht="12.75">
      <c r="A29" s="200">
        <v>22</v>
      </c>
      <c r="B29" s="201" t="s">
        <v>347</v>
      </c>
      <c r="C29" s="11" t="s">
        <v>99</v>
      </c>
      <c r="D29" s="10">
        <v>60437189</v>
      </c>
      <c r="E29" s="11" t="s">
        <v>100</v>
      </c>
      <c r="F29" s="10" t="s">
        <v>84</v>
      </c>
      <c r="G29" s="24" t="s">
        <v>81</v>
      </c>
      <c r="H29" s="256"/>
      <c r="I29" s="257">
        <v>73.426</v>
      </c>
      <c r="J29" s="257">
        <v>21.556</v>
      </c>
      <c r="K29" s="255">
        <v>94.982</v>
      </c>
    </row>
    <row r="30" spans="1:11" ht="12.75">
      <c r="A30" s="200">
        <v>23</v>
      </c>
      <c r="B30" s="201" t="s">
        <v>348</v>
      </c>
      <c r="C30" s="11" t="s">
        <v>99</v>
      </c>
      <c r="D30" s="10">
        <v>60437189</v>
      </c>
      <c r="E30" s="11" t="s">
        <v>100</v>
      </c>
      <c r="F30" s="10" t="s">
        <v>55</v>
      </c>
      <c r="G30" s="24" t="s">
        <v>7</v>
      </c>
      <c r="H30" s="256">
        <v>1.965</v>
      </c>
      <c r="I30" s="257"/>
      <c r="J30" s="257"/>
      <c r="K30" s="255">
        <v>1.965</v>
      </c>
    </row>
    <row r="31" spans="1:11" ht="12.75">
      <c r="A31" s="200">
        <v>24</v>
      </c>
      <c r="B31" s="201" t="s">
        <v>240</v>
      </c>
      <c r="C31" s="11" t="s">
        <v>101</v>
      </c>
      <c r="D31" s="10">
        <v>61388254</v>
      </c>
      <c r="E31" s="11" t="s">
        <v>319</v>
      </c>
      <c r="F31" s="10" t="s">
        <v>62</v>
      </c>
      <c r="G31" s="24" t="s">
        <v>10</v>
      </c>
      <c r="H31" s="256"/>
      <c r="I31" s="257">
        <v>8.62</v>
      </c>
      <c r="J31" s="257">
        <v>2.878</v>
      </c>
      <c r="K31" s="255">
        <v>11.498</v>
      </c>
    </row>
    <row r="32" spans="1:11" ht="12.75">
      <c r="A32" s="200">
        <v>25</v>
      </c>
      <c r="B32" s="201" t="s">
        <v>241</v>
      </c>
      <c r="C32" s="11" t="s">
        <v>101</v>
      </c>
      <c r="D32" s="10">
        <v>61388254</v>
      </c>
      <c r="E32" s="11" t="s">
        <v>102</v>
      </c>
      <c r="F32" s="10" t="s">
        <v>84</v>
      </c>
      <c r="G32" s="24" t="s">
        <v>7</v>
      </c>
      <c r="H32" s="256">
        <v>65.863</v>
      </c>
      <c r="I32" s="257"/>
      <c r="J32" s="257"/>
      <c r="K32" s="255">
        <v>65.863</v>
      </c>
    </row>
    <row r="33" spans="1:11" ht="12.75">
      <c r="A33" s="200">
        <v>26</v>
      </c>
      <c r="B33" s="201" t="s">
        <v>242</v>
      </c>
      <c r="C33" s="11" t="s">
        <v>101</v>
      </c>
      <c r="D33" s="10">
        <v>61388254</v>
      </c>
      <c r="E33" s="11" t="s">
        <v>102</v>
      </c>
      <c r="F33" s="10" t="s">
        <v>51</v>
      </c>
      <c r="G33" s="24" t="s">
        <v>10</v>
      </c>
      <c r="H33" s="256"/>
      <c r="I33" s="257">
        <v>58.618</v>
      </c>
      <c r="J33" s="257">
        <v>17.978</v>
      </c>
      <c r="K33" s="255">
        <v>76.596</v>
      </c>
    </row>
    <row r="34" spans="1:11" ht="12.75">
      <c r="A34" s="200">
        <v>27</v>
      </c>
      <c r="B34" s="201" t="s">
        <v>299</v>
      </c>
      <c r="C34" s="11" t="s">
        <v>103</v>
      </c>
      <c r="D34" s="10">
        <v>60437197</v>
      </c>
      <c r="E34" s="11" t="s">
        <v>104</v>
      </c>
      <c r="F34" s="10" t="s">
        <v>84</v>
      </c>
      <c r="G34" s="24" t="s">
        <v>7</v>
      </c>
      <c r="H34" s="273">
        <v>77.098</v>
      </c>
      <c r="I34" s="257"/>
      <c r="J34" s="257"/>
      <c r="K34" s="255">
        <v>77.098</v>
      </c>
    </row>
    <row r="35" spans="1:11" ht="12.75">
      <c r="A35" s="200">
        <v>28</v>
      </c>
      <c r="B35" s="201" t="s">
        <v>300</v>
      </c>
      <c r="C35" s="11" t="s">
        <v>103</v>
      </c>
      <c r="D35" s="10">
        <v>60437197</v>
      </c>
      <c r="E35" s="11" t="s">
        <v>104</v>
      </c>
      <c r="F35" s="249" t="s">
        <v>52</v>
      </c>
      <c r="G35" s="24" t="s">
        <v>7</v>
      </c>
      <c r="H35" s="256">
        <v>0.147</v>
      </c>
      <c r="I35" s="257"/>
      <c r="J35" s="257"/>
      <c r="K35" s="255">
        <v>0.147</v>
      </c>
    </row>
    <row r="36" spans="1:11" ht="12.75">
      <c r="A36" s="200">
        <v>29</v>
      </c>
      <c r="B36" s="201" t="s">
        <v>106</v>
      </c>
      <c r="C36" s="11" t="s">
        <v>107</v>
      </c>
      <c r="D36" s="10">
        <v>63832267</v>
      </c>
      <c r="E36" s="11" t="s">
        <v>196</v>
      </c>
      <c r="F36" s="10" t="s">
        <v>84</v>
      </c>
      <c r="G36" s="24" t="s">
        <v>7</v>
      </c>
      <c r="H36" s="256">
        <v>18.002</v>
      </c>
      <c r="I36" s="257"/>
      <c r="J36" s="257"/>
      <c r="K36" s="255">
        <v>18.002</v>
      </c>
    </row>
    <row r="37" spans="1:11" ht="12.75">
      <c r="A37" s="200">
        <v>30</v>
      </c>
      <c r="B37" s="201" t="s">
        <v>108</v>
      </c>
      <c r="C37" s="11" t="s">
        <v>109</v>
      </c>
      <c r="D37" s="10">
        <v>63109701</v>
      </c>
      <c r="E37" s="11" t="s">
        <v>110</v>
      </c>
      <c r="F37" s="10" t="s">
        <v>52</v>
      </c>
      <c r="G37" s="24" t="s">
        <v>7</v>
      </c>
      <c r="H37" s="256">
        <v>7.249</v>
      </c>
      <c r="I37" s="257"/>
      <c r="J37" s="257"/>
      <c r="K37" s="255">
        <v>7.249</v>
      </c>
    </row>
    <row r="38" spans="1:11" ht="12.75">
      <c r="A38" s="200">
        <v>31</v>
      </c>
      <c r="B38" s="201" t="s">
        <v>111</v>
      </c>
      <c r="C38" s="11" t="s">
        <v>109</v>
      </c>
      <c r="D38" s="10">
        <v>63109701</v>
      </c>
      <c r="E38" s="11" t="s">
        <v>110</v>
      </c>
      <c r="F38" s="10" t="s">
        <v>51</v>
      </c>
      <c r="G38" s="24" t="s">
        <v>7</v>
      </c>
      <c r="H38" s="256">
        <v>24.387</v>
      </c>
      <c r="I38" s="257"/>
      <c r="J38" s="257"/>
      <c r="K38" s="255">
        <v>24.387</v>
      </c>
    </row>
    <row r="39" spans="1:11" ht="12.75">
      <c r="A39" s="200">
        <v>32</v>
      </c>
      <c r="B39" s="201" t="s">
        <v>112</v>
      </c>
      <c r="C39" s="11" t="s">
        <v>116</v>
      </c>
      <c r="D39" s="10">
        <v>63832291</v>
      </c>
      <c r="E39" s="11" t="s">
        <v>113</v>
      </c>
      <c r="F39" s="10" t="s">
        <v>51</v>
      </c>
      <c r="G39" s="24" t="s">
        <v>7</v>
      </c>
      <c r="H39" s="256">
        <v>26.327</v>
      </c>
      <c r="I39" s="257"/>
      <c r="J39" s="257"/>
      <c r="K39" s="255">
        <v>26.327</v>
      </c>
    </row>
    <row r="40" spans="1:11" ht="12.75">
      <c r="A40" s="200">
        <v>33</v>
      </c>
      <c r="B40" s="201" t="s">
        <v>114</v>
      </c>
      <c r="C40" s="11" t="s">
        <v>115</v>
      </c>
      <c r="D40" s="10">
        <v>63109735</v>
      </c>
      <c r="E40" s="11" t="s">
        <v>117</v>
      </c>
      <c r="F40" s="10" t="s">
        <v>54</v>
      </c>
      <c r="G40" s="24" t="s">
        <v>10</v>
      </c>
      <c r="H40" s="256"/>
      <c r="I40" s="257">
        <v>9.496</v>
      </c>
      <c r="J40" s="257">
        <v>2.786</v>
      </c>
      <c r="K40" s="255">
        <v>12.282</v>
      </c>
    </row>
    <row r="41" spans="1:11" ht="12.75">
      <c r="A41" s="200">
        <v>34</v>
      </c>
      <c r="B41" s="201" t="s">
        <v>118</v>
      </c>
      <c r="C41" s="11" t="s">
        <v>115</v>
      </c>
      <c r="D41" s="10">
        <v>63109735</v>
      </c>
      <c r="E41" s="11" t="s">
        <v>117</v>
      </c>
      <c r="F41" s="10" t="s">
        <v>119</v>
      </c>
      <c r="G41" s="24" t="s">
        <v>7</v>
      </c>
      <c r="H41" s="256">
        <v>0.53</v>
      </c>
      <c r="I41" s="257"/>
      <c r="J41" s="257"/>
      <c r="K41" s="255">
        <v>0.53</v>
      </c>
    </row>
    <row r="42" spans="1:11" ht="12.75">
      <c r="A42" s="200">
        <v>35</v>
      </c>
      <c r="B42" s="201" t="s">
        <v>120</v>
      </c>
      <c r="C42" s="11" t="s">
        <v>115</v>
      </c>
      <c r="D42" s="10">
        <v>63109735</v>
      </c>
      <c r="E42" s="11" t="s">
        <v>117</v>
      </c>
      <c r="F42" s="10" t="s">
        <v>121</v>
      </c>
      <c r="G42" s="24" t="s">
        <v>7</v>
      </c>
      <c r="H42" s="256">
        <v>1.042</v>
      </c>
      <c r="I42" s="257"/>
      <c r="J42" s="257"/>
      <c r="K42" s="255">
        <v>1.042</v>
      </c>
    </row>
    <row r="43" spans="1:11" ht="12.75">
      <c r="A43" s="200">
        <v>36</v>
      </c>
      <c r="B43" s="201" t="s">
        <v>122</v>
      </c>
      <c r="C43" s="11" t="s">
        <v>115</v>
      </c>
      <c r="D43" s="10">
        <v>63109735</v>
      </c>
      <c r="E43" s="11" t="s">
        <v>117</v>
      </c>
      <c r="F43" s="10" t="s">
        <v>119</v>
      </c>
      <c r="G43" s="24" t="s">
        <v>7</v>
      </c>
      <c r="H43" s="256">
        <v>0</v>
      </c>
      <c r="I43" s="257"/>
      <c r="J43" s="257"/>
      <c r="K43" s="255">
        <v>0</v>
      </c>
    </row>
    <row r="44" spans="1:11" ht="12.75">
      <c r="A44" s="200">
        <v>37</v>
      </c>
      <c r="B44" s="201" t="s">
        <v>302</v>
      </c>
      <c r="C44" s="11" t="s">
        <v>123</v>
      </c>
      <c r="D44" s="10">
        <v>63109719</v>
      </c>
      <c r="E44" s="11" t="s">
        <v>303</v>
      </c>
      <c r="F44" s="10" t="s">
        <v>84</v>
      </c>
      <c r="G44" s="24" t="s">
        <v>7</v>
      </c>
      <c r="H44" s="256">
        <v>26.056</v>
      </c>
      <c r="I44" s="257"/>
      <c r="J44" s="257"/>
      <c r="K44" s="255">
        <v>26.056</v>
      </c>
    </row>
    <row r="45" spans="1:11" ht="12.75">
      <c r="A45" s="200">
        <v>38</v>
      </c>
      <c r="B45" s="201" t="s">
        <v>301</v>
      </c>
      <c r="C45" s="11" t="s">
        <v>123</v>
      </c>
      <c r="D45" s="10">
        <v>63109719</v>
      </c>
      <c r="E45" s="11" t="s">
        <v>124</v>
      </c>
      <c r="F45" s="10" t="s">
        <v>54</v>
      </c>
      <c r="G45" s="24" t="s">
        <v>7</v>
      </c>
      <c r="H45" s="256">
        <v>28.665</v>
      </c>
      <c r="I45" s="257"/>
      <c r="J45" s="257"/>
      <c r="K45" s="255">
        <v>28.665</v>
      </c>
    </row>
    <row r="46" spans="1:11" ht="12.75">
      <c r="A46" s="200">
        <v>39</v>
      </c>
      <c r="B46" s="201" t="s">
        <v>125</v>
      </c>
      <c r="C46" s="11" t="s">
        <v>126</v>
      </c>
      <c r="D46" s="10">
        <v>63832305</v>
      </c>
      <c r="E46" s="11" t="s">
        <v>127</v>
      </c>
      <c r="F46" s="10" t="s">
        <v>54</v>
      </c>
      <c r="G46" s="24" t="s">
        <v>7</v>
      </c>
      <c r="H46" s="256">
        <v>16.953</v>
      </c>
      <c r="I46" s="257"/>
      <c r="J46" s="257"/>
      <c r="K46" s="255">
        <v>16.953</v>
      </c>
    </row>
    <row r="47" spans="1:11" ht="12.75">
      <c r="A47" s="200">
        <v>40</v>
      </c>
      <c r="B47" s="267" t="s">
        <v>364</v>
      </c>
      <c r="C47" s="248" t="s">
        <v>126</v>
      </c>
      <c r="D47" s="10">
        <v>63832305</v>
      </c>
      <c r="E47" s="11" t="s">
        <v>127</v>
      </c>
      <c r="F47" s="249" t="s">
        <v>105</v>
      </c>
      <c r="G47" s="246" t="s">
        <v>7</v>
      </c>
      <c r="H47" s="256">
        <v>3.308</v>
      </c>
      <c r="I47" s="257"/>
      <c r="J47" s="257"/>
      <c r="K47" s="255">
        <v>3.308</v>
      </c>
    </row>
    <row r="48" spans="1:11" ht="12.75">
      <c r="A48" s="200">
        <v>41</v>
      </c>
      <c r="B48" s="201" t="s">
        <v>128</v>
      </c>
      <c r="C48" s="11" t="s">
        <v>129</v>
      </c>
      <c r="D48" s="10">
        <v>63832313</v>
      </c>
      <c r="E48" s="11" t="s">
        <v>130</v>
      </c>
      <c r="F48" s="10" t="s">
        <v>62</v>
      </c>
      <c r="G48" s="24" t="s">
        <v>7</v>
      </c>
      <c r="H48" s="256">
        <v>21.903</v>
      </c>
      <c r="I48" s="257"/>
      <c r="J48" s="257"/>
      <c r="K48" s="255">
        <v>21.903</v>
      </c>
    </row>
    <row r="49" spans="1:11" ht="12.75">
      <c r="A49" s="200">
        <v>42</v>
      </c>
      <c r="B49" s="201" t="s">
        <v>243</v>
      </c>
      <c r="C49" s="11" t="s">
        <v>131</v>
      </c>
      <c r="D49" s="10">
        <v>63832275</v>
      </c>
      <c r="E49" s="11" t="s">
        <v>132</v>
      </c>
      <c r="F49" s="10" t="s">
        <v>89</v>
      </c>
      <c r="G49" s="24" t="s">
        <v>7</v>
      </c>
      <c r="H49" s="256">
        <v>25.379</v>
      </c>
      <c r="I49" s="257"/>
      <c r="J49" s="257"/>
      <c r="K49" s="255">
        <v>25.379</v>
      </c>
    </row>
    <row r="50" spans="1:11" ht="12.75">
      <c r="A50" s="200">
        <v>43</v>
      </c>
      <c r="B50" s="201" t="s">
        <v>244</v>
      </c>
      <c r="C50" s="11" t="s">
        <v>131</v>
      </c>
      <c r="D50" s="10">
        <v>63832275</v>
      </c>
      <c r="E50" s="11" t="s">
        <v>133</v>
      </c>
      <c r="F50" s="10" t="s">
        <v>52</v>
      </c>
      <c r="G50" s="24" t="s">
        <v>10</v>
      </c>
      <c r="H50" s="256"/>
      <c r="I50" s="257">
        <v>1.65</v>
      </c>
      <c r="J50" s="257">
        <v>0</v>
      </c>
      <c r="K50" s="255">
        <v>1.65</v>
      </c>
    </row>
    <row r="51" spans="1:11" ht="12.75">
      <c r="A51" s="200">
        <v>44</v>
      </c>
      <c r="B51" s="201" t="s">
        <v>245</v>
      </c>
      <c r="C51" s="11" t="s">
        <v>131</v>
      </c>
      <c r="D51" s="10">
        <v>63832275</v>
      </c>
      <c r="E51" s="11" t="s">
        <v>134</v>
      </c>
      <c r="F51" s="10" t="s">
        <v>135</v>
      </c>
      <c r="G51" s="24" t="s">
        <v>10</v>
      </c>
      <c r="H51" s="256"/>
      <c r="I51" s="257">
        <v>0.64</v>
      </c>
      <c r="J51" s="257">
        <v>2.021</v>
      </c>
      <c r="K51" s="255">
        <v>2.661</v>
      </c>
    </row>
    <row r="52" spans="1:11" ht="12.75">
      <c r="A52" s="200">
        <v>45</v>
      </c>
      <c r="B52" s="201" t="s">
        <v>298</v>
      </c>
      <c r="C52" s="11" t="s">
        <v>136</v>
      </c>
      <c r="D52" s="10">
        <v>63832259</v>
      </c>
      <c r="E52" s="11" t="s">
        <v>137</v>
      </c>
      <c r="F52" s="10" t="s">
        <v>138</v>
      </c>
      <c r="G52" s="24" t="s">
        <v>7</v>
      </c>
      <c r="H52" s="256">
        <v>17.35</v>
      </c>
      <c r="I52" s="257"/>
      <c r="J52" s="257"/>
      <c r="K52" s="258">
        <v>17.35</v>
      </c>
    </row>
    <row r="53" spans="1:11" ht="12.75">
      <c r="A53" s="200">
        <v>46</v>
      </c>
      <c r="B53" s="201" t="s">
        <v>249</v>
      </c>
      <c r="C53" s="11" t="s">
        <v>139</v>
      </c>
      <c r="D53" s="10">
        <v>63109727</v>
      </c>
      <c r="E53" s="11" t="s">
        <v>140</v>
      </c>
      <c r="F53" s="10" t="s">
        <v>54</v>
      </c>
      <c r="G53" s="24" t="s">
        <v>10</v>
      </c>
      <c r="H53" s="278"/>
      <c r="I53" s="279">
        <v>9.382</v>
      </c>
      <c r="J53" s="279">
        <v>3.853</v>
      </c>
      <c r="K53" s="279">
        <v>13.235</v>
      </c>
    </row>
    <row r="54" spans="1:11" ht="12.75">
      <c r="A54" s="200">
        <v>47</v>
      </c>
      <c r="B54" s="201" t="s">
        <v>248</v>
      </c>
      <c r="C54" s="11" t="s">
        <v>139</v>
      </c>
      <c r="D54" s="10">
        <v>63109727</v>
      </c>
      <c r="E54" s="11" t="s">
        <v>141</v>
      </c>
      <c r="F54" s="10" t="s">
        <v>54</v>
      </c>
      <c r="G54" s="24" t="s">
        <v>10</v>
      </c>
      <c r="H54" s="274"/>
      <c r="I54" s="275">
        <v>5.275</v>
      </c>
      <c r="J54" s="275">
        <v>1.567</v>
      </c>
      <c r="K54" s="275">
        <v>6.8420000000000005</v>
      </c>
    </row>
    <row r="55" spans="1:11" ht="12.75">
      <c r="A55" s="200">
        <v>48</v>
      </c>
      <c r="B55" s="267" t="s">
        <v>355</v>
      </c>
      <c r="C55" s="11" t="s">
        <v>139</v>
      </c>
      <c r="D55" s="10">
        <v>63109727</v>
      </c>
      <c r="E55" s="248" t="s">
        <v>141</v>
      </c>
      <c r="F55" s="249" t="s">
        <v>55</v>
      </c>
      <c r="G55" s="246" t="s">
        <v>7</v>
      </c>
      <c r="H55" s="274">
        <v>0.601</v>
      </c>
      <c r="I55" s="275"/>
      <c r="J55" s="275"/>
      <c r="K55" s="275">
        <v>0.601</v>
      </c>
    </row>
    <row r="56" spans="1:11" ht="14.25">
      <c r="A56" s="200">
        <v>49</v>
      </c>
      <c r="B56" s="201" t="s">
        <v>142</v>
      </c>
      <c r="C56" s="11" t="s">
        <v>143</v>
      </c>
      <c r="D56" s="10">
        <v>70882169</v>
      </c>
      <c r="E56" s="11" t="s">
        <v>144</v>
      </c>
      <c r="F56" s="10" t="s">
        <v>62</v>
      </c>
      <c r="G56" s="24" t="s">
        <v>7</v>
      </c>
      <c r="H56" s="276">
        <v>76.845</v>
      </c>
      <c r="I56" s="277"/>
      <c r="J56" s="277"/>
      <c r="K56" s="255">
        <v>76.845</v>
      </c>
    </row>
    <row r="57" spans="1:11" ht="14.25">
      <c r="A57" s="200">
        <v>50</v>
      </c>
      <c r="B57" s="201" t="s">
        <v>145</v>
      </c>
      <c r="C57" s="11" t="s">
        <v>143</v>
      </c>
      <c r="D57" s="10">
        <v>70882169</v>
      </c>
      <c r="E57" s="11" t="s">
        <v>18</v>
      </c>
      <c r="F57" s="10" t="s">
        <v>51</v>
      </c>
      <c r="G57" s="24" t="s">
        <v>7</v>
      </c>
      <c r="H57" s="268">
        <v>10.532</v>
      </c>
      <c r="I57" s="269"/>
      <c r="J57" s="269"/>
      <c r="K57" s="255">
        <v>10.532</v>
      </c>
    </row>
    <row r="58" spans="1:11" ht="14.25">
      <c r="A58" s="200">
        <v>51</v>
      </c>
      <c r="B58" s="201" t="s">
        <v>146</v>
      </c>
      <c r="C58" s="11" t="s">
        <v>143</v>
      </c>
      <c r="D58" s="10">
        <v>70882169</v>
      </c>
      <c r="E58" s="11" t="s">
        <v>133</v>
      </c>
      <c r="F58" s="10" t="s">
        <v>52</v>
      </c>
      <c r="G58" s="24" t="s">
        <v>7</v>
      </c>
      <c r="H58" s="268">
        <v>0.456</v>
      </c>
      <c r="I58" s="269"/>
      <c r="J58" s="269"/>
      <c r="K58" s="255">
        <v>0.456</v>
      </c>
    </row>
    <row r="59" spans="1:11" ht="14.25">
      <c r="A59" s="200">
        <v>52</v>
      </c>
      <c r="B59" s="201" t="s">
        <v>147</v>
      </c>
      <c r="C59" s="11" t="s">
        <v>143</v>
      </c>
      <c r="D59" s="10">
        <v>70882169</v>
      </c>
      <c r="E59" s="11" t="s">
        <v>148</v>
      </c>
      <c r="F59" s="10" t="s">
        <v>119</v>
      </c>
      <c r="G59" s="24" t="s">
        <v>7</v>
      </c>
      <c r="H59" s="270">
        <v>1.811</v>
      </c>
      <c r="I59" s="271"/>
      <c r="J59" s="271"/>
      <c r="K59" s="255">
        <v>1.811</v>
      </c>
    </row>
    <row r="60" spans="1:11" ht="14.25">
      <c r="A60" s="200">
        <v>53</v>
      </c>
      <c r="B60" s="201" t="s">
        <v>149</v>
      </c>
      <c r="C60" s="11" t="s">
        <v>143</v>
      </c>
      <c r="D60" s="10">
        <v>70882169</v>
      </c>
      <c r="E60" s="11" t="s">
        <v>148</v>
      </c>
      <c r="F60" s="10" t="s">
        <v>119</v>
      </c>
      <c r="G60" s="24" t="s">
        <v>14</v>
      </c>
      <c r="H60" s="270">
        <v>1.286</v>
      </c>
      <c r="I60" s="271"/>
      <c r="J60" s="271"/>
      <c r="K60" s="255">
        <v>1.286</v>
      </c>
    </row>
    <row r="61" spans="1:11" ht="14.25">
      <c r="A61" s="200">
        <v>54</v>
      </c>
      <c r="B61" s="201" t="s">
        <v>153</v>
      </c>
      <c r="C61" s="11" t="s">
        <v>143</v>
      </c>
      <c r="D61" s="10">
        <v>70882169</v>
      </c>
      <c r="E61" s="11" t="s">
        <v>148</v>
      </c>
      <c r="F61" s="10" t="s">
        <v>119</v>
      </c>
      <c r="G61" s="24" t="s">
        <v>7</v>
      </c>
      <c r="H61" s="270">
        <v>1.49</v>
      </c>
      <c r="I61" s="271"/>
      <c r="J61" s="271"/>
      <c r="K61" s="255">
        <v>1.49</v>
      </c>
    </row>
    <row r="62" spans="1:11" ht="14.25">
      <c r="A62" s="200">
        <v>55</v>
      </c>
      <c r="B62" s="201" t="s">
        <v>150</v>
      </c>
      <c r="C62" s="11" t="s">
        <v>143</v>
      </c>
      <c r="D62" s="10">
        <v>70882169</v>
      </c>
      <c r="E62" s="11" t="s">
        <v>148</v>
      </c>
      <c r="F62" s="10" t="s">
        <v>119</v>
      </c>
      <c r="G62" s="24" t="s">
        <v>7</v>
      </c>
      <c r="H62" s="270">
        <v>0.136</v>
      </c>
      <c r="I62" s="271"/>
      <c r="J62" s="271"/>
      <c r="K62" s="255">
        <v>0.136</v>
      </c>
    </row>
    <row r="63" spans="1:11" ht="14.25">
      <c r="A63" s="200">
        <v>56</v>
      </c>
      <c r="B63" s="201" t="s">
        <v>151</v>
      </c>
      <c r="C63" s="11" t="s">
        <v>143</v>
      </c>
      <c r="D63" s="10">
        <v>70882169</v>
      </c>
      <c r="E63" s="11" t="s">
        <v>148</v>
      </c>
      <c r="F63" s="10" t="s">
        <v>119</v>
      </c>
      <c r="G63" s="24" t="s">
        <v>7</v>
      </c>
      <c r="H63" s="270">
        <v>0.311</v>
      </c>
      <c r="I63" s="271"/>
      <c r="J63" s="271"/>
      <c r="K63" s="255">
        <v>0.311</v>
      </c>
    </row>
    <row r="64" spans="1:11" ht="14.25">
      <c r="A64" s="200">
        <v>57</v>
      </c>
      <c r="B64" s="201" t="s">
        <v>152</v>
      </c>
      <c r="C64" s="11" t="s">
        <v>143</v>
      </c>
      <c r="D64" s="10">
        <v>70882169</v>
      </c>
      <c r="E64" s="11" t="s">
        <v>148</v>
      </c>
      <c r="F64" s="10" t="s">
        <v>119</v>
      </c>
      <c r="G64" s="24" t="s">
        <v>7</v>
      </c>
      <c r="H64" s="270">
        <v>0.002</v>
      </c>
      <c r="I64" s="271"/>
      <c r="J64" s="271"/>
      <c r="K64" s="255">
        <v>0.002</v>
      </c>
    </row>
    <row r="65" spans="1:11" ht="12.75">
      <c r="A65" s="200">
        <v>58</v>
      </c>
      <c r="B65" s="201" t="s">
        <v>154</v>
      </c>
      <c r="C65" s="11" t="s">
        <v>155</v>
      </c>
      <c r="D65" s="10">
        <v>70885567</v>
      </c>
      <c r="E65" s="11" t="s">
        <v>156</v>
      </c>
      <c r="F65" s="10" t="s">
        <v>52</v>
      </c>
      <c r="G65" s="24" t="s">
        <v>7</v>
      </c>
      <c r="H65" s="253">
        <v>0.815</v>
      </c>
      <c r="I65" s="254"/>
      <c r="J65" s="254"/>
      <c r="K65" s="255">
        <v>0.815</v>
      </c>
    </row>
    <row r="66" spans="1:11" ht="12.75">
      <c r="A66" s="200">
        <v>59</v>
      </c>
      <c r="B66" s="201" t="s">
        <v>157</v>
      </c>
      <c r="C66" s="11" t="s">
        <v>155</v>
      </c>
      <c r="D66" s="10">
        <v>70885567</v>
      </c>
      <c r="E66" s="11" t="s">
        <v>158</v>
      </c>
      <c r="F66" s="10" t="s">
        <v>105</v>
      </c>
      <c r="G66" s="24" t="s">
        <v>7</v>
      </c>
      <c r="H66" s="256">
        <v>12.19</v>
      </c>
      <c r="I66" s="257"/>
      <c r="J66" s="257"/>
      <c r="K66" s="258">
        <v>12.19</v>
      </c>
    </row>
    <row r="67" spans="1:11" ht="14.25">
      <c r="A67" s="200">
        <v>60</v>
      </c>
      <c r="B67" s="207" t="s">
        <v>70</v>
      </c>
      <c r="C67" s="208" t="s">
        <v>42</v>
      </c>
      <c r="D67" s="202">
        <v>47608111</v>
      </c>
      <c r="E67" s="208" t="s">
        <v>43</v>
      </c>
      <c r="F67" s="202" t="s">
        <v>44</v>
      </c>
      <c r="G67" s="23" t="s">
        <v>7</v>
      </c>
      <c r="H67" s="280">
        <v>0.708</v>
      </c>
      <c r="I67" s="281"/>
      <c r="J67" s="281"/>
      <c r="K67" s="282">
        <v>0.708</v>
      </c>
    </row>
    <row r="68" spans="1:11" ht="14.25">
      <c r="A68" s="200">
        <v>61</v>
      </c>
      <c r="B68" s="201" t="s">
        <v>71</v>
      </c>
      <c r="C68" s="11" t="s">
        <v>42</v>
      </c>
      <c r="D68" s="10">
        <v>47608111</v>
      </c>
      <c r="E68" s="11" t="s">
        <v>43</v>
      </c>
      <c r="F68" s="10" t="s">
        <v>45</v>
      </c>
      <c r="G68" s="24" t="s">
        <v>7</v>
      </c>
      <c r="H68" s="283">
        <v>3.103</v>
      </c>
      <c r="I68" s="284"/>
      <c r="J68" s="284"/>
      <c r="K68" s="285">
        <v>3.103</v>
      </c>
    </row>
    <row r="69" spans="1:11" ht="14.25">
      <c r="A69" s="200">
        <v>62</v>
      </c>
      <c r="B69" s="201" t="s">
        <v>160</v>
      </c>
      <c r="C69" s="11" t="s">
        <v>161</v>
      </c>
      <c r="D69" s="10">
        <v>47608111</v>
      </c>
      <c r="E69" s="11" t="s">
        <v>162</v>
      </c>
      <c r="F69" s="10" t="s">
        <v>52</v>
      </c>
      <c r="G69" s="24" t="s">
        <v>10</v>
      </c>
      <c r="H69" s="286"/>
      <c r="I69" s="287">
        <v>2.246</v>
      </c>
      <c r="J69" s="287">
        <v>11.956</v>
      </c>
      <c r="K69" s="282">
        <v>14.202</v>
      </c>
    </row>
    <row r="70" spans="1:11" ht="12.75" customHeight="1">
      <c r="A70" s="200">
        <v>63</v>
      </c>
      <c r="B70" s="209" t="s">
        <v>163</v>
      </c>
      <c r="C70" s="210" t="s">
        <v>42</v>
      </c>
      <c r="D70" s="211">
        <v>47608111</v>
      </c>
      <c r="E70" s="212" t="s">
        <v>162</v>
      </c>
      <c r="F70" s="211" t="s">
        <v>52</v>
      </c>
      <c r="G70" s="213" t="s">
        <v>7</v>
      </c>
      <c r="H70" s="288">
        <v>0.047</v>
      </c>
      <c r="I70" s="289"/>
      <c r="J70" s="289"/>
      <c r="K70" s="285">
        <v>0.047</v>
      </c>
    </row>
    <row r="71" spans="1:11" ht="12.75" customHeight="1">
      <c r="A71" s="200">
        <v>64</v>
      </c>
      <c r="B71" s="214" t="s">
        <v>164</v>
      </c>
      <c r="C71" s="215" t="s">
        <v>42</v>
      </c>
      <c r="D71" s="156">
        <v>47608111</v>
      </c>
      <c r="E71" s="216" t="s">
        <v>162</v>
      </c>
      <c r="F71" s="156" t="s">
        <v>52</v>
      </c>
      <c r="G71" s="217" t="s">
        <v>7</v>
      </c>
      <c r="H71" s="283">
        <v>0.708</v>
      </c>
      <c r="I71" s="284"/>
      <c r="J71" s="284"/>
      <c r="K71" s="285">
        <v>0.708</v>
      </c>
    </row>
    <row r="72" spans="1:11" ht="12.75" customHeight="1">
      <c r="A72" s="200">
        <v>65</v>
      </c>
      <c r="B72" s="214" t="s">
        <v>165</v>
      </c>
      <c r="C72" s="215" t="s">
        <v>42</v>
      </c>
      <c r="D72" s="156">
        <v>47608111</v>
      </c>
      <c r="E72" s="216" t="s">
        <v>162</v>
      </c>
      <c r="F72" s="156" t="s">
        <v>95</v>
      </c>
      <c r="G72" s="217" t="s">
        <v>7</v>
      </c>
      <c r="H72" s="283">
        <v>3.245</v>
      </c>
      <c r="I72" s="284"/>
      <c r="J72" s="284"/>
      <c r="K72" s="285">
        <v>3.245</v>
      </c>
    </row>
    <row r="73" spans="1:11" ht="12.75" customHeight="1">
      <c r="A73" s="200">
        <v>66</v>
      </c>
      <c r="B73" s="218" t="s">
        <v>166</v>
      </c>
      <c r="C73" s="215" t="s">
        <v>42</v>
      </c>
      <c r="D73" s="156">
        <v>47608111</v>
      </c>
      <c r="E73" s="216" t="s">
        <v>162</v>
      </c>
      <c r="F73" s="156" t="s">
        <v>52</v>
      </c>
      <c r="G73" s="217" t="s">
        <v>7</v>
      </c>
      <c r="H73" s="283">
        <v>2</v>
      </c>
      <c r="I73" s="284"/>
      <c r="J73" s="284"/>
      <c r="K73" s="285">
        <v>2</v>
      </c>
    </row>
    <row r="74" spans="1:11" ht="12.75" customHeight="1">
      <c r="A74" s="200">
        <v>67</v>
      </c>
      <c r="B74" s="219" t="s">
        <v>305</v>
      </c>
      <c r="C74" s="215" t="s">
        <v>42</v>
      </c>
      <c r="D74" s="156">
        <v>47608111</v>
      </c>
      <c r="E74" s="212" t="s">
        <v>162</v>
      </c>
      <c r="F74" s="211" t="s">
        <v>105</v>
      </c>
      <c r="G74" s="213" t="s">
        <v>7</v>
      </c>
      <c r="H74" s="283">
        <v>0.126</v>
      </c>
      <c r="I74" s="284"/>
      <c r="J74" s="284"/>
      <c r="K74" s="285">
        <v>0.126</v>
      </c>
    </row>
    <row r="75" spans="1:11" ht="12.75" customHeight="1">
      <c r="A75" s="200">
        <v>68</v>
      </c>
      <c r="B75" s="219" t="s">
        <v>337</v>
      </c>
      <c r="C75" s="210" t="s">
        <v>42</v>
      </c>
      <c r="D75" s="211">
        <v>47608111</v>
      </c>
      <c r="E75" s="212" t="s">
        <v>43</v>
      </c>
      <c r="F75" s="211" t="s">
        <v>105</v>
      </c>
      <c r="G75" s="213" t="s">
        <v>7</v>
      </c>
      <c r="H75" s="280">
        <v>3.545</v>
      </c>
      <c r="I75" s="281"/>
      <c r="J75" s="281"/>
      <c r="K75" s="282">
        <v>0</v>
      </c>
    </row>
    <row r="76" spans="1:11" ht="12.75" customHeight="1">
      <c r="A76" s="200">
        <v>69</v>
      </c>
      <c r="B76" s="220" t="s">
        <v>167</v>
      </c>
      <c r="C76" s="208" t="s">
        <v>168</v>
      </c>
      <c r="D76" s="202">
        <v>231151</v>
      </c>
      <c r="E76" s="208" t="s">
        <v>5</v>
      </c>
      <c r="F76" s="202">
        <v>32</v>
      </c>
      <c r="G76" s="23" t="s">
        <v>7</v>
      </c>
      <c r="H76" s="286">
        <v>0.755</v>
      </c>
      <c r="I76" s="287"/>
      <c r="J76" s="287"/>
      <c r="K76" s="282">
        <v>0.755</v>
      </c>
    </row>
    <row r="77" spans="1:11" ht="12.75" customHeight="1">
      <c r="A77" s="200">
        <v>70</v>
      </c>
      <c r="B77" s="17" t="s">
        <v>169</v>
      </c>
      <c r="C77" s="11" t="s">
        <v>168</v>
      </c>
      <c r="D77" s="10">
        <v>231151</v>
      </c>
      <c r="E77" s="11" t="s">
        <v>5</v>
      </c>
      <c r="F77" s="10">
        <v>25</v>
      </c>
      <c r="G77" s="24" t="s">
        <v>7</v>
      </c>
      <c r="H77" s="288">
        <v>16.011</v>
      </c>
      <c r="I77" s="289"/>
      <c r="J77" s="289"/>
      <c r="K77" s="282">
        <v>16.011</v>
      </c>
    </row>
    <row r="78" spans="1:11" ht="12.75" customHeight="1">
      <c r="A78" s="200">
        <v>71</v>
      </c>
      <c r="B78" s="17" t="s">
        <v>170</v>
      </c>
      <c r="C78" s="11" t="s">
        <v>168</v>
      </c>
      <c r="D78" s="10">
        <v>231151</v>
      </c>
      <c r="E78" s="11" t="s">
        <v>5</v>
      </c>
      <c r="F78" s="10">
        <v>25</v>
      </c>
      <c r="G78" s="24" t="s">
        <v>7</v>
      </c>
      <c r="H78" s="283">
        <v>0.557</v>
      </c>
      <c r="I78" s="284"/>
      <c r="J78" s="284"/>
      <c r="K78" s="282">
        <v>0.557</v>
      </c>
    </row>
    <row r="79" spans="1:11" ht="12.75" customHeight="1">
      <c r="A79" s="200">
        <v>72</v>
      </c>
      <c r="B79" s="17" t="s">
        <v>171</v>
      </c>
      <c r="C79" s="11" t="s">
        <v>168</v>
      </c>
      <c r="D79" s="10">
        <v>231151</v>
      </c>
      <c r="E79" s="11" t="s">
        <v>3</v>
      </c>
      <c r="F79" s="10">
        <v>250</v>
      </c>
      <c r="G79" s="24" t="s">
        <v>7</v>
      </c>
      <c r="H79" s="283">
        <v>39.156</v>
      </c>
      <c r="I79" s="284"/>
      <c r="J79" s="284"/>
      <c r="K79" s="282">
        <v>39.156</v>
      </c>
    </row>
    <row r="80" spans="1:11" ht="12.75" customHeight="1">
      <c r="A80" s="200">
        <v>73</v>
      </c>
      <c r="B80" s="17" t="s">
        <v>172</v>
      </c>
      <c r="C80" s="11" t="s">
        <v>168</v>
      </c>
      <c r="D80" s="10">
        <v>231151</v>
      </c>
      <c r="E80" s="11" t="s">
        <v>15</v>
      </c>
      <c r="F80" s="10" t="s">
        <v>9</v>
      </c>
      <c r="G80" s="24" t="s">
        <v>7</v>
      </c>
      <c r="H80" s="283">
        <v>9.908</v>
      </c>
      <c r="I80" s="284"/>
      <c r="J80" s="284"/>
      <c r="K80" s="282">
        <v>9.908</v>
      </c>
    </row>
    <row r="81" spans="1:11" ht="12.75" customHeight="1">
      <c r="A81" s="200">
        <v>74</v>
      </c>
      <c r="B81" s="17" t="s">
        <v>173</v>
      </c>
      <c r="C81" s="11" t="s">
        <v>168</v>
      </c>
      <c r="D81" s="10">
        <v>231151</v>
      </c>
      <c r="E81" s="11" t="s">
        <v>0</v>
      </c>
      <c r="F81" s="10" t="s">
        <v>16</v>
      </c>
      <c r="G81" s="24" t="s">
        <v>7</v>
      </c>
      <c r="H81" s="283">
        <v>142.799</v>
      </c>
      <c r="I81" s="284"/>
      <c r="J81" s="284"/>
      <c r="K81" s="282">
        <v>142.799</v>
      </c>
    </row>
    <row r="82" spans="1:11" ht="12.75" customHeight="1">
      <c r="A82" s="200">
        <v>75</v>
      </c>
      <c r="B82" s="17" t="s">
        <v>174</v>
      </c>
      <c r="C82" s="11" t="s">
        <v>168</v>
      </c>
      <c r="D82" s="10">
        <v>231151</v>
      </c>
      <c r="E82" s="11" t="s">
        <v>15</v>
      </c>
      <c r="F82" s="10">
        <v>25</v>
      </c>
      <c r="G82" s="24" t="s">
        <v>14</v>
      </c>
      <c r="H82" s="337">
        <v>0.022</v>
      </c>
      <c r="I82" s="338"/>
      <c r="J82" s="338"/>
      <c r="K82" s="282">
        <v>0.022</v>
      </c>
    </row>
    <row r="83" spans="1:11" ht="12.75" customHeight="1">
      <c r="A83" s="200">
        <v>76</v>
      </c>
      <c r="B83" s="17" t="s">
        <v>194</v>
      </c>
      <c r="C83" s="11" t="s">
        <v>168</v>
      </c>
      <c r="D83" s="10">
        <v>231151</v>
      </c>
      <c r="E83" s="11" t="s">
        <v>15</v>
      </c>
      <c r="F83" s="10" t="s">
        <v>12</v>
      </c>
      <c r="G83" s="24" t="s">
        <v>10</v>
      </c>
      <c r="H83" s="337"/>
      <c r="I83" s="338">
        <v>2.699</v>
      </c>
      <c r="J83" s="338">
        <v>1.83</v>
      </c>
      <c r="K83" s="282">
        <v>4.529</v>
      </c>
    </row>
    <row r="84" spans="1:11" ht="12.75" customHeight="1">
      <c r="A84" s="200">
        <v>77</v>
      </c>
      <c r="B84" s="17" t="s">
        <v>193</v>
      </c>
      <c r="C84" s="11" t="s">
        <v>168</v>
      </c>
      <c r="D84" s="10">
        <v>231151</v>
      </c>
      <c r="E84" s="11" t="s">
        <v>4</v>
      </c>
      <c r="F84" s="10" t="s">
        <v>17</v>
      </c>
      <c r="G84" s="24" t="s">
        <v>10</v>
      </c>
      <c r="H84" s="337"/>
      <c r="I84" s="338">
        <v>2.221</v>
      </c>
      <c r="J84" s="338">
        <v>1</v>
      </c>
      <c r="K84" s="282">
        <v>3.221</v>
      </c>
    </row>
    <row r="85" spans="1:12" ht="12.75" customHeight="1">
      <c r="A85" s="200">
        <v>78</v>
      </c>
      <c r="B85" s="17" t="s">
        <v>175</v>
      </c>
      <c r="C85" s="11" t="s">
        <v>168</v>
      </c>
      <c r="D85" s="10">
        <v>231151</v>
      </c>
      <c r="E85" s="11" t="s">
        <v>316</v>
      </c>
      <c r="F85" s="10">
        <v>40</v>
      </c>
      <c r="G85" s="24" t="s">
        <v>13</v>
      </c>
      <c r="H85" s="283"/>
      <c r="I85" s="284">
        <v>0.295</v>
      </c>
      <c r="J85" s="284">
        <v>28.905</v>
      </c>
      <c r="K85" s="282">
        <v>29.200000000000003</v>
      </c>
      <c r="L85" s="221"/>
    </row>
    <row r="86" spans="1:12" ht="12.75" customHeight="1">
      <c r="A86" s="200">
        <v>79</v>
      </c>
      <c r="B86" s="17" t="s">
        <v>312</v>
      </c>
      <c r="C86" s="11" t="s">
        <v>168</v>
      </c>
      <c r="D86" s="10">
        <v>231151</v>
      </c>
      <c r="E86" s="11" t="s">
        <v>316</v>
      </c>
      <c r="F86" s="10">
        <v>40</v>
      </c>
      <c r="G86" s="24" t="s">
        <v>13</v>
      </c>
      <c r="H86" s="283"/>
      <c r="I86" s="284">
        <v>0.921</v>
      </c>
      <c r="J86" s="284">
        <v>18.973</v>
      </c>
      <c r="K86" s="282">
        <v>19.894</v>
      </c>
      <c r="L86" s="221"/>
    </row>
    <row r="87" spans="1:11" ht="12.75" customHeight="1">
      <c r="A87" s="200">
        <v>80</v>
      </c>
      <c r="B87" s="17" t="s">
        <v>176</v>
      </c>
      <c r="C87" s="11" t="s">
        <v>168</v>
      </c>
      <c r="D87" s="10">
        <v>231151</v>
      </c>
      <c r="E87" s="11" t="s">
        <v>18</v>
      </c>
      <c r="F87" s="10">
        <v>25</v>
      </c>
      <c r="G87" s="24" t="s">
        <v>7</v>
      </c>
      <c r="H87" s="283">
        <v>0.343</v>
      </c>
      <c r="I87" s="284"/>
      <c r="J87" s="284"/>
      <c r="K87" s="282">
        <v>0.343</v>
      </c>
    </row>
    <row r="88" spans="1:11" ht="12.75" customHeight="1">
      <c r="A88" s="200">
        <v>81</v>
      </c>
      <c r="B88" s="17" t="s">
        <v>177</v>
      </c>
      <c r="C88" s="11" t="s">
        <v>168</v>
      </c>
      <c r="D88" s="10">
        <v>231151</v>
      </c>
      <c r="E88" s="11" t="s">
        <v>18</v>
      </c>
      <c r="F88" s="10">
        <v>25</v>
      </c>
      <c r="G88" s="24" t="s">
        <v>7</v>
      </c>
      <c r="H88" s="283">
        <v>4.238</v>
      </c>
      <c r="I88" s="284"/>
      <c r="J88" s="284"/>
      <c r="K88" s="282">
        <v>4.238</v>
      </c>
    </row>
    <row r="89" spans="1:11" ht="12.75" customHeight="1">
      <c r="A89" s="200">
        <v>82</v>
      </c>
      <c r="B89" s="17" t="s">
        <v>178</v>
      </c>
      <c r="C89" s="11" t="s">
        <v>168</v>
      </c>
      <c r="D89" s="10">
        <v>231151</v>
      </c>
      <c r="E89" s="11" t="s">
        <v>18</v>
      </c>
      <c r="F89" s="10" t="s">
        <v>9</v>
      </c>
      <c r="G89" s="24" t="s">
        <v>7</v>
      </c>
      <c r="H89" s="283">
        <v>0.005</v>
      </c>
      <c r="I89" s="284"/>
      <c r="J89" s="284"/>
      <c r="K89" s="282">
        <v>0.005</v>
      </c>
    </row>
    <row r="90" spans="1:11" ht="12.75" customHeight="1">
      <c r="A90" s="200">
        <v>83</v>
      </c>
      <c r="B90" s="17" t="s">
        <v>179</v>
      </c>
      <c r="C90" s="11" t="s">
        <v>168</v>
      </c>
      <c r="D90" s="10">
        <v>231151</v>
      </c>
      <c r="E90" s="11" t="s">
        <v>18</v>
      </c>
      <c r="F90" s="10">
        <v>25</v>
      </c>
      <c r="G90" s="24" t="s">
        <v>7</v>
      </c>
      <c r="H90" s="283">
        <v>0.962</v>
      </c>
      <c r="I90" s="284"/>
      <c r="J90" s="284"/>
      <c r="K90" s="282">
        <v>0.962</v>
      </c>
    </row>
    <row r="91" spans="1:11" ht="12.75" customHeight="1">
      <c r="A91" s="200">
        <v>84</v>
      </c>
      <c r="B91" s="17" t="s">
        <v>180</v>
      </c>
      <c r="C91" s="11" t="s">
        <v>168</v>
      </c>
      <c r="D91" s="10">
        <v>231151</v>
      </c>
      <c r="E91" s="11" t="s">
        <v>20</v>
      </c>
      <c r="F91" s="10" t="s">
        <v>9</v>
      </c>
      <c r="G91" s="24" t="s">
        <v>21</v>
      </c>
      <c r="H91" s="283">
        <v>1.941</v>
      </c>
      <c r="I91" s="284"/>
      <c r="J91" s="284"/>
      <c r="K91" s="282">
        <v>1.941</v>
      </c>
    </row>
    <row r="92" spans="1:11" ht="12.75" customHeight="1">
      <c r="A92" s="200">
        <v>85</v>
      </c>
      <c r="B92" s="17" t="s">
        <v>181</v>
      </c>
      <c r="C92" s="11" t="s">
        <v>168</v>
      </c>
      <c r="D92" s="10">
        <v>231151</v>
      </c>
      <c r="E92" s="11" t="s">
        <v>2</v>
      </c>
      <c r="F92" s="12" t="s">
        <v>23</v>
      </c>
      <c r="G92" s="24" t="s">
        <v>7</v>
      </c>
      <c r="H92" s="283">
        <v>3.062</v>
      </c>
      <c r="I92" s="284"/>
      <c r="J92" s="284"/>
      <c r="K92" s="282">
        <v>3.062</v>
      </c>
    </row>
    <row r="93" spans="1:11" ht="12.75" customHeight="1">
      <c r="A93" s="200">
        <v>86</v>
      </c>
      <c r="B93" s="17" t="s">
        <v>182</v>
      </c>
      <c r="C93" s="11" t="s">
        <v>168</v>
      </c>
      <c r="D93" s="10">
        <v>231151</v>
      </c>
      <c r="E93" s="11" t="s">
        <v>22</v>
      </c>
      <c r="F93" s="10" t="s">
        <v>9</v>
      </c>
      <c r="G93" s="24" t="s">
        <v>7</v>
      </c>
      <c r="H93" s="283">
        <v>3.154</v>
      </c>
      <c r="I93" s="284"/>
      <c r="J93" s="284"/>
      <c r="K93" s="282">
        <v>3.154</v>
      </c>
    </row>
    <row r="94" spans="1:11" ht="12.75" customHeight="1">
      <c r="A94" s="200">
        <v>87</v>
      </c>
      <c r="B94" s="17" t="s">
        <v>183</v>
      </c>
      <c r="C94" s="11" t="s">
        <v>168</v>
      </c>
      <c r="D94" s="10">
        <v>231151</v>
      </c>
      <c r="E94" s="11" t="s">
        <v>24</v>
      </c>
      <c r="F94" s="10" t="s">
        <v>25</v>
      </c>
      <c r="G94" s="24" t="s">
        <v>7</v>
      </c>
      <c r="H94" s="283">
        <v>3.323</v>
      </c>
      <c r="I94" s="284"/>
      <c r="J94" s="284"/>
      <c r="K94" s="282">
        <v>3.323</v>
      </c>
    </row>
    <row r="95" spans="1:11" ht="12.75" customHeight="1">
      <c r="A95" s="200">
        <v>88</v>
      </c>
      <c r="B95" s="17" t="s">
        <v>184</v>
      </c>
      <c r="C95" s="11" t="s">
        <v>168</v>
      </c>
      <c r="D95" s="10">
        <v>231151</v>
      </c>
      <c r="E95" s="11" t="s">
        <v>24</v>
      </c>
      <c r="F95" s="10" t="s">
        <v>17</v>
      </c>
      <c r="G95" s="24" t="s">
        <v>7</v>
      </c>
      <c r="H95" s="283">
        <v>3.893</v>
      </c>
      <c r="I95" s="284"/>
      <c r="J95" s="284"/>
      <c r="K95" s="282">
        <v>3.893</v>
      </c>
    </row>
    <row r="96" spans="1:11" ht="12.75" customHeight="1">
      <c r="A96" s="200">
        <v>89</v>
      </c>
      <c r="B96" s="17" t="s">
        <v>185</v>
      </c>
      <c r="C96" s="11" t="s">
        <v>168</v>
      </c>
      <c r="D96" s="10">
        <v>231151</v>
      </c>
      <c r="E96" s="11" t="s">
        <v>6</v>
      </c>
      <c r="F96" s="10">
        <v>25</v>
      </c>
      <c r="G96" s="24" t="s">
        <v>21</v>
      </c>
      <c r="H96" s="283">
        <v>1.006</v>
      </c>
      <c r="I96" s="284"/>
      <c r="J96" s="284"/>
      <c r="K96" s="282">
        <v>1.006</v>
      </c>
    </row>
    <row r="97" spans="1:11" ht="12.75" customHeight="1">
      <c r="A97" s="200">
        <v>90</v>
      </c>
      <c r="B97" s="339" t="s">
        <v>359</v>
      </c>
      <c r="C97" s="11" t="s">
        <v>168</v>
      </c>
      <c r="D97" s="10">
        <v>231151</v>
      </c>
      <c r="E97" s="248" t="s">
        <v>6</v>
      </c>
      <c r="F97" s="249" t="s">
        <v>135</v>
      </c>
      <c r="G97" s="246" t="s">
        <v>7</v>
      </c>
      <c r="H97" s="283">
        <v>0</v>
      </c>
      <c r="I97" s="284"/>
      <c r="J97" s="284"/>
      <c r="K97" s="282">
        <v>0</v>
      </c>
    </row>
    <row r="98" spans="1:11" ht="12.75" customHeight="1">
      <c r="A98" s="200">
        <v>91</v>
      </c>
      <c r="B98" s="17" t="s">
        <v>186</v>
      </c>
      <c r="C98" s="11" t="s">
        <v>168</v>
      </c>
      <c r="D98" s="10">
        <v>231151</v>
      </c>
      <c r="E98" s="11" t="s">
        <v>26</v>
      </c>
      <c r="F98" s="10" t="s">
        <v>9</v>
      </c>
      <c r="G98" s="24" t="s">
        <v>7</v>
      </c>
      <c r="H98" s="283">
        <v>9.485</v>
      </c>
      <c r="I98" s="284"/>
      <c r="J98" s="284"/>
      <c r="K98" s="282">
        <v>9.485</v>
      </c>
    </row>
    <row r="99" spans="1:11" ht="12.75" customHeight="1">
      <c r="A99" s="200">
        <v>92</v>
      </c>
      <c r="B99" s="339" t="s">
        <v>346</v>
      </c>
      <c r="C99" s="11" t="s">
        <v>168</v>
      </c>
      <c r="D99" s="10">
        <v>231151</v>
      </c>
      <c r="E99" s="248" t="s">
        <v>26</v>
      </c>
      <c r="F99" s="249" t="s">
        <v>12</v>
      </c>
      <c r="G99" s="24" t="s">
        <v>7</v>
      </c>
      <c r="H99" s="283">
        <v>0.118</v>
      </c>
      <c r="I99" s="284"/>
      <c r="J99" s="284"/>
      <c r="K99" s="282">
        <v>0.118</v>
      </c>
    </row>
    <row r="100" spans="1:11" ht="12.75" customHeight="1">
      <c r="A100" s="200">
        <v>93</v>
      </c>
      <c r="B100" s="17" t="s">
        <v>187</v>
      </c>
      <c r="C100" s="11" t="s">
        <v>168</v>
      </c>
      <c r="D100" s="10">
        <v>231151</v>
      </c>
      <c r="E100" s="11" t="s">
        <v>27</v>
      </c>
      <c r="F100" s="10" t="s">
        <v>12</v>
      </c>
      <c r="G100" s="24" t="s">
        <v>7</v>
      </c>
      <c r="H100" s="283">
        <v>11.094</v>
      </c>
      <c r="I100" s="284"/>
      <c r="J100" s="284"/>
      <c r="K100" s="282">
        <v>11.094</v>
      </c>
    </row>
    <row r="101" spans="1:11" ht="12.75" customHeight="1">
      <c r="A101" s="200">
        <v>94</v>
      </c>
      <c r="B101" s="17" t="s">
        <v>188</v>
      </c>
      <c r="C101" s="11" t="s">
        <v>168</v>
      </c>
      <c r="D101" s="10">
        <v>231151</v>
      </c>
      <c r="E101" s="11" t="s">
        <v>11</v>
      </c>
      <c r="F101" s="10" t="s">
        <v>12</v>
      </c>
      <c r="G101" s="24" t="s">
        <v>13</v>
      </c>
      <c r="H101" s="283"/>
      <c r="I101" s="284">
        <v>1.779</v>
      </c>
      <c r="J101" s="284">
        <v>20.695</v>
      </c>
      <c r="K101" s="282">
        <v>22.474</v>
      </c>
    </row>
    <row r="102" spans="1:11" ht="12.75" customHeight="1">
      <c r="A102" s="200">
        <v>95</v>
      </c>
      <c r="B102" s="17" t="s">
        <v>341</v>
      </c>
      <c r="C102" s="11" t="s">
        <v>168</v>
      </c>
      <c r="D102" s="10">
        <v>231151</v>
      </c>
      <c r="E102" s="11" t="s">
        <v>342</v>
      </c>
      <c r="F102" s="10" t="s">
        <v>44</v>
      </c>
      <c r="G102" s="246" t="s">
        <v>7</v>
      </c>
      <c r="H102" s="283">
        <v>207</v>
      </c>
      <c r="I102" s="284"/>
      <c r="J102" s="284"/>
      <c r="K102" s="282">
        <v>207</v>
      </c>
    </row>
    <row r="103" spans="1:11" ht="12.75" customHeight="1">
      <c r="A103" s="200">
        <v>96</v>
      </c>
      <c r="B103" s="17" t="s">
        <v>189</v>
      </c>
      <c r="C103" s="11" t="s">
        <v>168</v>
      </c>
      <c r="D103" s="10">
        <v>231151</v>
      </c>
      <c r="E103" s="11" t="s">
        <v>19</v>
      </c>
      <c r="F103" s="10" t="s">
        <v>9</v>
      </c>
      <c r="G103" s="24" t="s">
        <v>13</v>
      </c>
      <c r="H103" s="283"/>
      <c r="I103" s="284">
        <v>1.167</v>
      </c>
      <c r="J103" s="284">
        <v>6.976</v>
      </c>
      <c r="K103" s="282">
        <v>8.143</v>
      </c>
    </row>
    <row r="104" spans="1:11" ht="12.75" customHeight="1">
      <c r="A104" s="200">
        <v>97</v>
      </c>
      <c r="B104" s="17" t="s">
        <v>190</v>
      </c>
      <c r="C104" s="11" t="s">
        <v>168</v>
      </c>
      <c r="D104" s="10">
        <v>231151</v>
      </c>
      <c r="E104" s="11" t="s">
        <v>1</v>
      </c>
      <c r="F104" s="10">
        <v>400</v>
      </c>
      <c r="G104" s="24" t="s">
        <v>10</v>
      </c>
      <c r="H104" s="283"/>
      <c r="I104" s="284">
        <v>53.566</v>
      </c>
      <c r="J104" s="284">
        <v>16.596</v>
      </c>
      <c r="K104" s="282">
        <v>70.162</v>
      </c>
    </row>
    <row r="105" spans="1:11" ht="12.75" customHeight="1">
      <c r="A105" s="200">
        <v>98</v>
      </c>
      <c r="B105" s="17" t="s">
        <v>191</v>
      </c>
      <c r="C105" s="11" t="s">
        <v>168</v>
      </c>
      <c r="D105" s="10">
        <v>231151</v>
      </c>
      <c r="E105" s="11" t="s">
        <v>28</v>
      </c>
      <c r="F105" s="10" t="s">
        <v>17</v>
      </c>
      <c r="G105" s="24" t="s">
        <v>10</v>
      </c>
      <c r="H105" s="283"/>
      <c r="I105" s="284">
        <v>20.699</v>
      </c>
      <c r="J105" s="284">
        <v>8.512</v>
      </c>
      <c r="K105" s="282">
        <v>29.211000000000002</v>
      </c>
    </row>
    <row r="106" spans="1:11" ht="12.75" customHeight="1">
      <c r="A106" s="200">
        <v>99</v>
      </c>
      <c r="B106" s="17" t="s">
        <v>192</v>
      </c>
      <c r="C106" s="11" t="s">
        <v>168</v>
      </c>
      <c r="D106" s="10">
        <v>231151</v>
      </c>
      <c r="E106" s="11" t="s">
        <v>8</v>
      </c>
      <c r="F106" s="10" t="s">
        <v>9</v>
      </c>
      <c r="G106" s="24" t="s">
        <v>10</v>
      </c>
      <c r="H106" s="283"/>
      <c r="I106" s="284">
        <v>0.003</v>
      </c>
      <c r="J106" s="284">
        <v>0</v>
      </c>
      <c r="K106" s="282">
        <v>0.003</v>
      </c>
    </row>
    <row r="107" spans="1:11" ht="12.75" customHeight="1">
      <c r="A107" s="200">
        <v>100</v>
      </c>
      <c r="B107" s="222" t="s">
        <v>306</v>
      </c>
      <c r="C107" s="223" t="s">
        <v>168</v>
      </c>
      <c r="D107" s="224">
        <v>231151</v>
      </c>
      <c r="E107" s="223" t="s">
        <v>307</v>
      </c>
      <c r="F107" s="224" t="s">
        <v>308</v>
      </c>
      <c r="G107" s="225" t="s">
        <v>14</v>
      </c>
      <c r="H107" s="337">
        <v>4.499</v>
      </c>
      <c r="I107" s="338"/>
      <c r="J107" s="338"/>
      <c r="K107" s="282">
        <v>4.499</v>
      </c>
    </row>
    <row r="108" spans="1:11" ht="12.75" customHeight="1">
      <c r="A108" s="200">
        <v>101</v>
      </c>
      <c r="B108" s="222" t="s">
        <v>343</v>
      </c>
      <c r="C108" s="223" t="s">
        <v>168</v>
      </c>
      <c r="D108" s="224">
        <v>231151</v>
      </c>
      <c r="E108" s="223" t="s">
        <v>344</v>
      </c>
      <c r="F108" s="224" t="s">
        <v>52</v>
      </c>
      <c r="G108" s="225" t="s">
        <v>13</v>
      </c>
      <c r="H108" s="337"/>
      <c r="I108" s="338">
        <v>0.637</v>
      </c>
      <c r="J108" s="338">
        <v>3.349</v>
      </c>
      <c r="K108" s="282">
        <v>3.986</v>
      </c>
    </row>
    <row r="109" spans="1:11" ht="12.75" customHeight="1">
      <c r="A109" s="200">
        <v>102</v>
      </c>
      <c r="B109" s="222" t="s">
        <v>349</v>
      </c>
      <c r="C109" s="223" t="s">
        <v>168</v>
      </c>
      <c r="D109" s="224">
        <v>231151</v>
      </c>
      <c r="E109" s="223" t="s">
        <v>350</v>
      </c>
      <c r="F109" s="224" t="s">
        <v>52</v>
      </c>
      <c r="G109" s="225" t="s">
        <v>14</v>
      </c>
      <c r="H109" s="337">
        <v>0.195</v>
      </c>
      <c r="I109" s="338"/>
      <c r="J109" s="338"/>
      <c r="K109" s="282">
        <v>0.195</v>
      </c>
    </row>
    <row r="110" spans="1:11" ht="12.75" customHeight="1">
      <c r="A110" s="200">
        <v>103</v>
      </c>
      <c r="B110" s="17" t="s">
        <v>195</v>
      </c>
      <c r="C110" s="19" t="s">
        <v>168</v>
      </c>
      <c r="D110" s="22">
        <v>231151</v>
      </c>
      <c r="E110" s="19" t="s">
        <v>31</v>
      </c>
      <c r="F110" s="234" t="s">
        <v>95</v>
      </c>
      <c r="G110" s="226" t="s">
        <v>13</v>
      </c>
      <c r="H110" s="283"/>
      <c r="I110" s="284">
        <v>2.497</v>
      </c>
      <c r="J110" s="284">
        <v>18.977</v>
      </c>
      <c r="K110" s="285">
        <v>21.474</v>
      </c>
    </row>
    <row r="111" spans="1:11" ht="12.75" customHeight="1">
      <c r="A111" s="200">
        <v>104</v>
      </c>
      <c r="B111" s="232" t="s">
        <v>351</v>
      </c>
      <c r="C111" s="223" t="s">
        <v>168</v>
      </c>
      <c r="D111" s="224">
        <v>231151</v>
      </c>
      <c r="E111" s="233" t="s">
        <v>352</v>
      </c>
      <c r="F111" s="234" t="s">
        <v>105</v>
      </c>
      <c r="G111" s="235" t="s">
        <v>7</v>
      </c>
      <c r="H111" s="280">
        <v>0.066</v>
      </c>
      <c r="I111" s="281">
        <v>0</v>
      </c>
      <c r="J111" s="281">
        <v>0</v>
      </c>
      <c r="K111" s="285">
        <v>0.066</v>
      </c>
    </row>
    <row r="112" spans="1:11" ht="12.75" customHeight="1">
      <c r="A112" s="200">
        <v>105</v>
      </c>
      <c r="B112" s="227" t="s">
        <v>313</v>
      </c>
      <c r="C112" s="19" t="s">
        <v>314</v>
      </c>
      <c r="D112" s="22">
        <v>231151</v>
      </c>
      <c r="E112" s="19" t="s">
        <v>315</v>
      </c>
      <c r="F112" s="22" t="s">
        <v>105</v>
      </c>
      <c r="G112" s="226" t="s">
        <v>7</v>
      </c>
      <c r="H112" s="280">
        <v>1.945</v>
      </c>
      <c r="I112" s="281"/>
      <c r="J112" s="281"/>
      <c r="K112" s="285">
        <v>1.945</v>
      </c>
    </row>
    <row r="113" spans="1:11" ht="12.75" customHeight="1">
      <c r="A113" s="200">
        <v>106</v>
      </c>
      <c r="B113" s="228" t="s">
        <v>251</v>
      </c>
      <c r="C113" s="11" t="s">
        <v>197</v>
      </c>
      <c r="D113" s="12" t="s">
        <v>198</v>
      </c>
      <c r="E113" s="11" t="s">
        <v>199</v>
      </c>
      <c r="F113" s="10" t="s">
        <v>200</v>
      </c>
      <c r="G113" s="29" t="s">
        <v>7</v>
      </c>
      <c r="H113" s="348">
        <v>6.421</v>
      </c>
      <c r="I113" s="349"/>
      <c r="J113" s="349"/>
      <c r="K113" s="350">
        <v>6.421</v>
      </c>
    </row>
    <row r="114" spans="1:11" ht="12.75" customHeight="1">
      <c r="A114" s="200">
        <v>107</v>
      </c>
      <c r="B114" s="228" t="s">
        <v>252</v>
      </c>
      <c r="C114" s="11" t="s">
        <v>197</v>
      </c>
      <c r="D114" s="12" t="s">
        <v>198</v>
      </c>
      <c r="E114" s="11" t="s">
        <v>199</v>
      </c>
      <c r="F114" s="10" t="s">
        <v>201</v>
      </c>
      <c r="G114" s="29" t="s">
        <v>7</v>
      </c>
      <c r="H114" s="348">
        <v>0.798</v>
      </c>
      <c r="I114" s="349"/>
      <c r="J114" s="349"/>
      <c r="K114" s="350">
        <v>0.798</v>
      </c>
    </row>
    <row r="115" spans="1:11" ht="12.75" customHeight="1">
      <c r="A115" s="200">
        <v>108</v>
      </c>
      <c r="B115" s="228" t="s">
        <v>253</v>
      </c>
      <c r="C115" s="11" t="s">
        <v>197</v>
      </c>
      <c r="D115" s="12" t="s">
        <v>198</v>
      </c>
      <c r="E115" s="11" t="s">
        <v>158</v>
      </c>
      <c r="F115" s="10" t="s">
        <v>55</v>
      </c>
      <c r="G115" s="29" t="s">
        <v>7</v>
      </c>
      <c r="H115" s="351">
        <v>0.167</v>
      </c>
      <c r="I115" s="352"/>
      <c r="J115" s="352"/>
      <c r="K115" s="353">
        <v>0.167</v>
      </c>
    </row>
    <row r="116" spans="1:11" ht="12.75" customHeight="1">
      <c r="A116" s="200">
        <v>109</v>
      </c>
      <c r="B116" s="228" t="s">
        <v>254</v>
      </c>
      <c r="C116" s="11" t="s">
        <v>197</v>
      </c>
      <c r="D116" s="12" t="s">
        <v>198</v>
      </c>
      <c r="E116" s="11" t="s">
        <v>202</v>
      </c>
      <c r="F116" s="10" t="s">
        <v>55</v>
      </c>
      <c r="G116" s="29" t="s">
        <v>14</v>
      </c>
      <c r="H116" s="351">
        <v>0.067</v>
      </c>
      <c r="I116" s="352"/>
      <c r="J116" s="352"/>
      <c r="K116" s="353">
        <v>0.067</v>
      </c>
    </row>
    <row r="117" spans="1:11" ht="12.75" customHeight="1">
      <c r="A117" s="200">
        <v>110</v>
      </c>
      <c r="B117" s="228" t="s">
        <v>255</v>
      </c>
      <c r="C117" s="11" t="s">
        <v>197</v>
      </c>
      <c r="D117" s="12" t="s">
        <v>198</v>
      </c>
      <c r="E117" s="11" t="s">
        <v>203</v>
      </c>
      <c r="F117" s="10" t="s">
        <v>204</v>
      </c>
      <c r="G117" s="29" t="s">
        <v>14</v>
      </c>
      <c r="H117" s="351">
        <v>0.33</v>
      </c>
      <c r="I117" s="352"/>
      <c r="J117" s="352"/>
      <c r="K117" s="353">
        <v>0.33</v>
      </c>
    </row>
    <row r="118" spans="1:11" ht="12.75" customHeight="1">
      <c r="A118" s="200">
        <v>111</v>
      </c>
      <c r="B118" s="228" t="s">
        <v>256</v>
      </c>
      <c r="C118" s="11" t="s">
        <v>197</v>
      </c>
      <c r="D118" s="12" t="s">
        <v>198</v>
      </c>
      <c r="E118" s="11" t="s">
        <v>205</v>
      </c>
      <c r="F118" s="10" t="s">
        <v>200</v>
      </c>
      <c r="G118" s="29" t="s">
        <v>14</v>
      </c>
      <c r="H118" s="351">
        <v>0.033</v>
      </c>
      <c r="I118" s="352"/>
      <c r="J118" s="352"/>
      <c r="K118" s="353">
        <v>0.033</v>
      </c>
    </row>
    <row r="119" spans="1:11" ht="12.75" customHeight="1">
      <c r="A119" s="200">
        <v>112</v>
      </c>
      <c r="B119" s="228" t="s">
        <v>257</v>
      </c>
      <c r="C119" s="11" t="s">
        <v>197</v>
      </c>
      <c r="D119" s="12" t="s">
        <v>198</v>
      </c>
      <c r="E119" s="11" t="s">
        <v>206</v>
      </c>
      <c r="F119" s="10" t="s">
        <v>55</v>
      </c>
      <c r="G119" s="29" t="s">
        <v>14</v>
      </c>
      <c r="H119" s="351">
        <v>0.066</v>
      </c>
      <c r="I119" s="352"/>
      <c r="J119" s="352"/>
      <c r="K119" s="353">
        <v>0.066</v>
      </c>
    </row>
    <row r="120" spans="1:11" ht="12.75" customHeight="1">
      <c r="A120" s="200">
        <v>113</v>
      </c>
      <c r="B120" s="228" t="s">
        <v>258</v>
      </c>
      <c r="C120" s="11" t="s">
        <v>197</v>
      </c>
      <c r="D120" s="12" t="s">
        <v>198</v>
      </c>
      <c r="E120" s="11" t="s">
        <v>148</v>
      </c>
      <c r="F120" s="10" t="s">
        <v>207</v>
      </c>
      <c r="G120" s="29" t="s">
        <v>14</v>
      </c>
      <c r="H120" s="351">
        <v>2.784</v>
      </c>
      <c r="I120" s="352"/>
      <c r="J120" s="352"/>
      <c r="K120" s="353">
        <v>2.784</v>
      </c>
    </row>
    <row r="121" spans="1:11" ht="12.75" customHeight="1">
      <c r="A121" s="200">
        <v>114</v>
      </c>
      <c r="B121" s="228" t="s">
        <v>259</v>
      </c>
      <c r="C121" s="11" t="s">
        <v>197</v>
      </c>
      <c r="D121" s="12" t="s">
        <v>198</v>
      </c>
      <c r="E121" s="11" t="s">
        <v>148</v>
      </c>
      <c r="F121" s="10" t="s">
        <v>200</v>
      </c>
      <c r="G121" s="29" t="s">
        <v>14</v>
      </c>
      <c r="H121" s="351">
        <v>1.496</v>
      </c>
      <c r="I121" s="352"/>
      <c r="J121" s="352"/>
      <c r="K121" s="353">
        <v>1.496</v>
      </c>
    </row>
    <row r="122" spans="1:11" ht="12.75" customHeight="1">
      <c r="A122" s="200">
        <v>115</v>
      </c>
      <c r="B122" s="228" t="s">
        <v>260</v>
      </c>
      <c r="C122" s="11" t="s">
        <v>197</v>
      </c>
      <c r="D122" s="12" t="s">
        <v>198</v>
      </c>
      <c r="E122" s="11" t="s">
        <v>208</v>
      </c>
      <c r="F122" s="10" t="s">
        <v>55</v>
      </c>
      <c r="G122" s="29" t="s">
        <v>14</v>
      </c>
      <c r="H122" s="351">
        <v>0.346</v>
      </c>
      <c r="I122" s="352"/>
      <c r="J122" s="352"/>
      <c r="K122" s="353">
        <v>0.346</v>
      </c>
    </row>
    <row r="123" spans="1:11" ht="12.75" customHeight="1">
      <c r="A123" s="200">
        <v>116</v>
      </c>
      <c r="B123" s="228" t="s">
        <v>261</v>
      </c>
      <c r="C123" s="11" t="s">
        <v>197</v>
      </c>
      <c r="D123" s="12" t="s">
        <v>198</v>
      </c>
      <c r="E123" s="11" t="s">
        <v>209</v>
      </c>
      <c r="F123" s="10" t="s">
        <v>210</v>
      </c>
      <c r="G123" s="29" t="s">
        <v>10</v>
      </c>
      <c r="H123" s="351">
        <v>14.049</v>
      </c>
      <c r="I123" s="352"/>
      <c r="J123" s="352"/>
      <c r="K123" s="353">
        <v>14.049</v>
      </c>
    </row>
    <row r="124" spans="1:11" ht="12.75" customHeight="1">
      <c r="A124" s="200">
        <v>117</v>
      </c>
      <c r="B124" s="228" t="s">
        <v>262</v>
      </c>
      <c r="C124" s="11" t="s">
        <v>197</v>
      </c>
      <c r="D124" s="12" t="s">
        <v>198</v>
      </c>
      <c r="E124" s="11" t="s">
        <v>211</v>
      </c>
      <c r="F124" s="10" t="s">
        <v>207</v>
      </c>
      <c r="G124" s="29" t="s">
        <v>14</v>
      </c>
      <c r="H124" s="351">
        <v>0.214</v>
      </c>
      <c r="I124" s="352"/>
      <c r="J124" s="352"/>
      <c r="K124" s="353">
        <v>0.214</v>
      </c>
    </row>
    <row r="125" spans="1:11" ht="12.75" customHeight="1">
      <c r="A125" s="200">
        <v>118</v>
      </c>
      <c r="B125" s="228" t="s">
        <v>263</v>
      </c>
      <c r="C125" s="11" t="s">
        <v>197</v>
      </c>
      <c r="D125" s="12" t="s">
        <v>198</v>
      </c>
      <c r="E125" s="11" t="s">
        <v>211</v>
      </c>
      <c r="F125" s="10" t="s">
        <v>212</v>
      </c>
      <c r="G125" s="29" t="s">
        <v>7</v>
      </c>
      <c r="H125" s="351">
        <v>0.662</v>
      </c>
      <c r="I125" s="352"/>
      <c r="J125" s="352"/>
      <c r="K125" s="353">
        <v>0.662</v>
      </c>
    </row>
    <row r="126" spans="1:11" ht="12.75" customHeight="1">
      <c r="A126" s="200">
        <v>119</v>
      </c>
      <c r="B126" s="228" t="s">
        <v>264</v>
      </c>
      <c r="C126" s="11" t="s">
        <v>197</v>
      </c>
      <c r="D126" s="12" t="s">
        <v>198</v>
      </c>
      <c r="E126" s="11" t="s">
        <v>213</v>
      </c>
      <c r="F126" s="10" t="s">
        <v>55</v>
      </c>
      <c r="G126" s="29" t="s">
        <v>14</v>
      </c>
      <c r="H126" s="354">
        <v>0.223</v>
      </c>
      <c r="I126" s="355"/>
      <c r="J126" s="356"/>
      <c r="K126" s="357">
        <v>0.223</v>
      </c>
    </row>
    <row r="127" spans="1:11" ht="12.75" customHeight="1">
      <c r="A127" s="200">
        <v>120</v>
      </c>
      <c r="B127" s="228" t="s">
        <v>265</v>
      </c>
      <c r="C127" s="11" t="s">
        <v>197</v>
      </c>
      <c r="D127" s="12" t="s">
        <v>198</v>
      </c>
      <c r="E127" s="11" t="s">
        <v>214</v>
      </c>
      <c r="F127" s="10" t="s">
        <v>55</v>
      </c>
      <c r="G127" s="29" t="s">
        <v>14</v>
      </c>
      <c r="H127" s="351">
        <v>0.317</v>
      </c>
      <c r="I127" s="352"/>
      <c r="J127" s="352"/>
      <c r="K127" s="353">
        <v>0.317</v>
      </c>
    </row>
    <row r="128" spans="1:11" ht="12.75" customHeight="1">
      <c r="A128" s="200">
        <v>121</v>
      </c>
      <c r="B128" s="228" t="s">
        <v>266</v>
      </c>
      <c r="C128" s="11" t="s">
        <v>197</v>
      </c>
      <c r="D128" s="12" t="s">
        <v>198</v>
      </c>
      <c r="E128" s="11" t="s">
        <v>215</v>
      </c>
      <c r="F128" s="10" t="s">
        <v>55</v>
      </c>
      <c r="G128" s="29" t="s">
        <v>14</v>
      </c>
      <c r="H128" s="351">
        <v>0.277</v>
      </c>
      <c r="I128" s="352"/>
      <c r="J128" s="352"/>
      <c r="K128" s="353">
        <v>0.277</v>
      </c>
    </row>
    <row r="129" spans="1:11" ht="12.75" customHeight="1">
      <c r="A129" s="200">
        <v>122</v>
      </c>
      <c r="B129" s="228" t="s">
        <v>267</v>
      </c>
      <c r="C129" s="11" t="s">
        <v>197</v>
      </c>
      <c r="D129" s="12" t="s">
        <v>198</v>
      </c>
      <c r="E129" s="11" t="s">
        <v>216</v>
      </c>
      <c r="F129" s="10" t="s">
        <v>201</v>
      </c>
      <c r="G129" s="29" t="s">
        <v>14</v>
      </c>
      <c r="H129" s="351">
        <v>0.498</v>
      </c>
      <c r="I129" s="352"/>
      <c r="J129" s="352"/>
      <c r="K129" s="353">
        <v>0.498</v>
      </c>
    </row>
    <row r="130" spans="1:11" ht="12.75" customHeight="1">
      <c r="A130" s="200">
        <v>123</v>
      </c>
      <c r="B130" s="228" t="s">
        <v>268</v>
      </c>
      <c r="C130" s="11" t="s">
        <v>197</v>
      </c>
      <c r="D130" s="12" t="s">
        <v>198</v>
      </c>
      <c r="E130" s="11" t="s">
        <v>217</v>
      </c>
      <c r="F130" s="10" t="s">
        <v>55</v>
      </c>
      <c r="G130" s="29" t="s">
        <v>14</v>
      </c>
      <c r="H130" s="351">
        <v>0.03</v>
      </c>
      <c r="I130" s="352"/>
      <c r="J130" s="352"/>
      <c r="K130" s="353">
        <v>0.03</v>
      </c>
    </row>
    <row r="131" spans="1:11" ht="12.75" customHeight="1">
      <c r="A131" s="200">
        <v>124</v>
      </c>
      <c r="B131" s="228" t="s">
        <v>269</v>
      </c>
      <c r="C131" s="11" t="s">
        <v>197</v>
      </c>
      <c r="D131" s="12" t="s">
        <v>198</v>
      </c>
      <c r="E131" s="11" t="s">
        <v>217</v>
      </c>
      <c r="F131" s="10" t="s">
        <v>200</v>
      </c>
      <c r="G131" s="29" t="s">
        <v>14</v>
      </c>
      <c r="H131" s="351">
        <v>0</v>
      </c>
      <c r="I131" s="352"/>
      <c r="J131" s="352"/>
      <c r="K131" s="353">
        <v>0</v>
      </c>
    </row>
    <row r="132" spans="1:11" ht="12.75" customHeight="1">
      <c r="A132" s="200">
        <v>125</v>
      </c>
      <c r="B132" s="228" t="s">
        <v>270</v>
      </c>
      <c r="C132" s="11" t="s">
        <v>197</v>
      </c>
      <c r="D132" s="12" t="s">
        <v>198</v>
      </c>
      <c r="E132" s="11" t="s">
        <v>218</v>
      </c>
      <c r="F132" s="10" t="s">
        <v>200</v>
      </c>
      <c r="G132" s="29" t="s">
        <v>14</v>
      </c>
      <c r="H132" s="351">
        <v>0.01</v>
      </c>
      <c r="I132" s="352"/>
      <c r="J132" s="352"/>
      <c r="K132" s="353">
        <v>0.01</v>
      </c>
    </row>
    <row r="133" spans="1:11" ht="12.75" customHeight="1">
      <c r="A133" s="200">
        <v>126</v>
      </c>
      <c r="B133" s="228" t="s">
        <v>271</v>
      </c>
      <c r="C133" s="11" t="s">
        <v>197</v>
      </c>
      <c r="D133" s="12" t="s">
        <v>198</v>
      </c>
      <c r="E133" s="11" t="s">
        <v>218</v>
      </c>
      <c r="F133" s="10" t="s">
        <v>55</v>
      </c>
      <c r="G133" s="29" t="s">
        <v>14</v>
      </c>
      <c r="H133" s="351">
        <v>0.005</v>
      </c>
      <c r="I133" s="352"/>
      <c r="J133" s="352"/>
      <c r="K133" s="353">
        <v>0.005</v>
      </c>
    </row>
    <row r="134" spans="1:11" ht="12.75" customHeight="1">
      <c r="A134" s="200">
        <v>127</v>
      </c>
      <c r="B134" s="228" t="s">
        <v>272</v>
      </c>
      <c r="C134" s="11" t="s">
        <v>197</v>
      </c>
      <c r="D134" s="12" t="s">
        <v>198</v>
      </c>
      <c r="E134" s="11" t="s">
        <v>219</v>
      </c>
      <c r="F134" s="10" t="s">
        <v>55</v>
      </c>
      <c r="G134" s="29" t="s">
        <v>14</v>
      </c>
      <c r="H134" s="351">
        <v>0.036</v>
      </c>
      <c r="I134" s="352"/>
      <c r="J134" s="352"/>
      <c r="K134" s="353">
        <v>0.036</v>
      </c>
    </row>
    <row r="135" spans="1:11" ht="12.75" customHeight="1">
      <c r="A135" s="200">
        <v>128</v>
      </c>
      <c r="B135" s="228" t="s">
        <v>273</v>
      </c>
      <c r="C135" s="11" t="s">
        <v>197</v>
      </c>
      <c r="D135" s="12" t="s">
        <v>198</v>
      </c>
      <c r="E135" s="11" t="s">
        <v>219</v>
      </c>
      <c r="F135" s="10" t="s">
        <v>200</v>
      </c>
      <c r="G135" s="29" t="s">
        <v>14</v>
      </c>
      <c r="H135" s="351">
        <v>0</v>
      </c>
      <c r="I135" s="352"/>
      <c r="J135" s="352"/>
      <c r="K135" s="353">
        <v>0</v>
      </c>
    </row>
    <row r="136" spans="1:11" ht="12.75" customHeight="1">
      <c r="A136" s="200">
        <v>129</v>
      </c>
      <c r="B136" s="228" t="s">
        <v>274</v>
      </c>
      <c r="C136" s="11" t="s">
        <v>197</v>
      </c>
      <c r="D136" s="12" t="s">
        <v>198</v>
      </c>
      <c r="E136" s="11" t="s">
        <v>220</v>
      </c>
      <c r="F136" s="10" t="s">
        <v>55</v>
      </c>
      <c r="G136" s="29" t="s">
        <v>14</v>
      </c>
      <c r="H136" s="351">
        <v>0.098</v>
      </c>
      <c r="I136" s="352"/>
      <c r="J136" s="352"/>
      <c r="K136" s="353">
        <v>0.098</v>
      </c>
    </row>
    <row r="137" spans="1:11" ht="12.75" customHeight="1">
      <c r="A137" s="200">
        <v>130</v>
      </c>
      <c r="B137" s="228" t="s">
        <v>275</v>
      </c>
      <c r="C137" s="11" t="s">
        <v>197</v>
      </c>
      <c r="D137" s="12" t="s">
        <v>198</v>
      </c>
      <c r="E137" s="11" t="s">
        <v>221</v>
      </c>
      <c r="F137" s="10" t="s">
        <v>55</v>
      </c>
      <c r="G137" s="29" t="s">
        <v>14</v>
      </c>
      <c r="H137" s="351">
        <v>0.015</v>
      </c>
      <c r="I137" s="352"/>
      <c r="J137" s="352"/>
      <c r="K137" s="353">
        <v>0.015</v>
      </c>
    </row>
    <row r="138" spans="1:11" ht="12.75" customHeight="1">
      <c r="A138" s="200">
        <v>131</v>
      </c>
      <c r="B138" s="228" t="s">
        <v>276</v>
      </c>
      <c r="C138" s="11" t="s">
        <v>197</v>
      </c>
      <c r="D138" s="12" t="s">
        <v>198</v>
      </c>
      <c r="E138" s="11" t="s">
        <v>222</v>
      </c>
      <c r="F138" s="10" t="s">
        <v>200</v>
      </c>
      <c r="G138" s="29" t="s">
        <v>14</v>
      </c>
      <c r="H138" s="351">
        <v>0.148</v>
      </c>
      <c r="I138" s="352"/>
      <c r="J138" s="352"/>
      <c r="K138" s="353">
        <v>0.148</v>
      </c>
    </row>
    <row r="139" spans="1:11" ht="12.75" customHeight="1">
      <c r="A139" s="200">
        <v>132</v>
      </c>
      <c r="B139" s="228" t="s">
        <v>277</v>
      </c>
      <c r="C139" s="11" t="s">
        <v>197</v>
      </c>
      <c r="D139" s="12" t="s">
        <v>198</v>
      </c>
      <c r="E139" s="11" t="s">
        <v>223</v>
      </c>
      <c r="F139" s="10" t="s">
        <v>55</v>
      </c>
      <c r="G139" s="29" t="s">
        <v>14</v>
      </c>
      <c r="H139" s="351">
        <v>0.075</v>
      </c>
      <c r="I139" s="352"/>
      <c r="J139" s="352"/>
      <c r="K139" s="353">
        <v>0.075</v>
      </c>
    </row>
    <row r="140" spans="1:11" ht="12.75" customHeight="1">
      <c r="A140" s="200">
        <v>133</v>
      </c>
      <c r="B140" s="228" t="s">
        <v>278</v>
      </c>
      <c r="C140" s="11" t="s">
        <v>197</v>
      </c>
      <c r="D140" s="12" t="s">
        <v>198</v>
      </c>
      <c r="E140" s="11" t="s">
        <v>224</v>
      </c>
      <c r="F140" s="10" t="s">
        <v>55</v>
      </c>
      <c r="G140" s="29" t="s">
        <v>14</v>
      </c>
      <c r="H140" s="351">
        <v>0.077</v>
      </c>
      <c r="I140" s="352"/>
      <c r="J140" s="352"/>
      <c r="K140" s="353">
        <v>0.077</v>
      </c>
    </row>
    <row r="141" spans="1:11" ht="12.75" customHeight="1">
      <c r="A141" s="200">
        <v>134</v>
      </c>
      <c r="B141" s="228" t="s">
        <v>279</v>
      </c>
      <c r="C141" s="11" t="s">
        <v>197</v>
      </c>
      <c r="D141" s="12" t="s">
        <v>198</v>
      </c>
      <c r="E141" s="11" t="s">
        <v>225</v>
      </c>
      <c r="F141" s="10" t="s">
        <v>55</v>
      </c>
      <c r="G141" s="29" t="s">
        <v>14</v>
      </c>
      <c r="H141" s="351">
        <v>0.047</v>
      </c>
      <c r="I141" s="352"/>
      <c r="J141" s="352"/>
      <c r="K141" s="353">
        <v>0.047</v>
      </c>
    </row>
    <row r="142" spans="1:11" ht="12.75" customHeight="1">
      <c r="A142" s="200">
        <v>135</v>
      </c>
      <c r="B142" s="228" t="s">
        <v>280</v>
      </c>
      <c r="C142" s="11" t="s">
        <v>197</v>
      </c>
      <c r="D142" s="12" t="s">
        <v>198</v>
      </c>
      <c r="E142" s="11" t="s">
        <v>226</v>
      </c>
      <c r="F142" s="10" t="s">
        <v>55</v>
      </c>
      <c r="G142" s="29" t="s">
        <v>14</v>
      </c>
      <c r="H142" s="351">
        <v>0.04</v>
      </c>
      <c r="I142" s="352"/>
      <c r="J142" s="352"/>
      <c r="K142" s="353">
        <v>0.04</v>
      </c>
    </row>
    <row r="143" spans="1:11" ht="12.75" customHeight="1">
      <c r="A143" s="200">
        <v>136</v>
      </c>
      <c r="B143" s="228" t="s">
        <v>281</v>
      </c>
      <c r="C143" s="11" t="s">
        <v>197</v>
      </c>
      <c r="D143" s="12" t="s">
        <v>198</v>
      </c>
      <c r="E143" s="11" t="s">
        <v>227</v>
      </c>
      <c r="F143" s="10" t="s">
        <v>55</v>
      </c>
      <c r="G143" s="29" t="s">
        <v>14</v>
      </c>
      <c r="H143" s="351">
        <v>0.02</v>
      </c>
      <c r="I143" s="352"/>
      <c r="J143" s="352"/>
      <c r="K143" s="353">
        <v>0.02</v>
      </c>
    </row>
    <row r="144" spans="1:11" ht="12.75" customHeight="1">
      <c r="A144" s="200">
        <v>137</v>
      </c>
      <c r="B144" s="228" t="s">
        <v>282</v>
      </c>
      <c r="C144" s="11" t="s">
        <v>197</v>
      </c>
      <c r="D144" s="12" t="s">
        <v>198</v>
      </c>
      <c r="E144" s="11" t="s">
        <v>228</v>
      </c>
      <c r="F144" s="10" t="s">
        <v>55</v>
      </c>
      <c r="G144" s="29" t="s">
        <v>14</v>
      </c>
      <c r="H144" s="351">
        <v>0.086</v>
      </c>
      <c r="I144" s="352"/>
      <c r="J144" s="352"/>
      <c r="K144" s="353">
        <v>0.086</v>
      </c>
    </row>
    <row r="145" spans="1:11" ht="12.75" customHeight="1">
      <c r="A145" s="200">
        <v>138</v>
      </c>
      <c r="B145" s="228" t="s">
        <v>283</v>
      </c>
      <c r="C145" s="11" t="s">
        <v>197</v>
      </c>
      <c r="D145" s="12" t="s">
        <v>198</v>
      </c>
      <c r="E145" s="11" t="s">
        <v>229</v>
      </c>
      <c r="F145" s="10" t="s">
        <v>55</v>
      </c>
      <c r="G145" s="29" t="s">
        <v>14</v>
      </c>
      <c r="H145" s="351">
        <v>0.057</v>
      </c>
      <c r="I145" s="352"/>
      <c r="J145" s="352"/>
      <c r="K145" s="353">
        <v>0.057</v>
      </c>
    </row>
    <row r="146" spans="1:11" ht="12.75" customHeight="1">
      <c r="A146" s="200">
        <v>139</v>
      </c>
      <c r="B146" s="228" t="s">
        <v>284</v>
      </c>
      <c r="C146" s="11" t="s">
        <v>197</v>
      </c>
      <c r="D146" s="12" t="s">
        <v>198</v>
      </c>
      <c r="E146" s="11" t="s">
        <v>230</v>
      </c>
      <c r="F146" s="10" t="s">
        <v>55</v>
      </c>
      <c r="G146" s="29" t="s">
        <v>14</v>
      </c>
      <c r="H146" s="351">
        <v>0.037</v>
      </c>
      <c r="I146" s="352"/>
      <c r="J146" s="352"/>
      <c r="K146" s="353">
        <v>0.037</v>
      </c>
    </row>
    <row r="147" spans="1:11" ht="12.75" customHeight="1">
      <c r="A147" s="200">
        <v>140</v>
      </c>
      <c r="B147" s="228" t="s">
        <v>285</v>
      </c>
      <c r="C147" s="11" t="s">
        <v>197</v>
      </c>
      <c r="D147" s="12" t="s">
        <v>198</v>
      </c>
      <c r="E147" s="11" t="s">
        <v>231</v>
      </c>
      <c r="F147" s="10" t="s">
        <v>55</v>
      </c>
      <c r="G147" s="29" t="s">
        <v>14</v>
      </c>
      <c r="H147" s="351">
        <v>0.037</v>
      </c>
      <c r="I147" s="352"/>
      <c r="J147" s="352"/>
      <c r="K147" s="353">
        <v>0.037</v>
      </c>
    </row>
    <row r="148" spans="1:11" ht="12.75" customHeight="1">
      <c r="A148" s="200">
        <v>141</v>
      </c>
      <c r="B148" s="228" t="s">
        <v>286</v>
      </c>
      <c r="C148" s="11" t="s">
        <v>197</v>
      </c>
      <c r="D148" s="12" t="s">
        <v>198</v>
      </c>
      <c r="E148" s="11" t="s">
        <v>309</v>
      </c>
      <c r="F148" s="10" t="s">
        <v>55</v>
      </c>
      <c r="G148" s="29" t="s">
        <v>14</v>
      </c>
      <c r="H148" s="351">
        <v>0.077</v>
      </c>
      <c r="I148" s="352"/>
      <c r="J148" s="352"/>
      <c r="K148" s="353">
        <v>0.077</v>
      </c>
    </row>
    <row r="149" spans="1:11" ht="12.75" customHeight="1">
      <c r="A149" s="200">
        <v>142</v>
      </c>
      <c r="B149" s="228" t="s">
        <v>287</v>
      </c>
      <c r="C149" s="11" t="s">
        <v>197</v>
      </c>
      <c r="D149" s="12" t="s">
        <v>198</v>
      </c>
      <c r="E149" s="11" t="s">
        <v>310</v>
      </c>
      <c r="F149" s="10" t="s">
        <v>207</v>
      </c>
      <c r="G149" s="29" t="s">
        <v>14</v>
      </c>
      <c r="H149" s="351">
        <v>0.255</v>
      </c>
      <c r="I149" s="352"/>
      <c r="J149" s="352"/>
      <c r="K149" s="353">
        <v>0.255</v>
      </c>
    </row>
    <row r="150" spans="1:11" ht="12.75" customHeight="1">
      <c r="A150" s="200">
        <v>143</v>
      </c>
      <c r="B150" s="228" t="s">
        <v>288</v>
      </c>
      <c r="C150" s="11" t="s">
        <v>197</v>
      </c>
      <c r="D150" s="12" t="s">
        <v>198</v>
      </c>
      <c r="E150" s="11" t="s">
        <v>232</v>
      </c>
      <c r="F150" s="10" t="s">
        <v>201</v>
      </c>
      <c r="G150" s="29" t="s">
        <v>14</v>
      </c>
      <c r="H150" s="351">
        <v>0.36</v>
      </c>
      <c r="I150" s="352"/>
      <c r="J150" s="352"/>
      <c r="K150" s="353">
        <v>0.36</v>
      </c>
    </row>
    <row r="151" spans="1:11" ht="12.75" customHeight="1">
      <c r="A151" s="200">
        <v>144</v>
      </c>
      <c r="B151" s="228" t="s">
        <v>289</v>
      </c>
      <c r="C151" s="11" t="s">
        <v>197</v>
      </c>
      <c r="D151" s="12" t="s">
        <v>198</v>
      </c>
      <c r="E151" s="11" t="s">
        <v>233</v>
      </c>
      <c r="F151" s="10" t="s">
        <v>55</v>
      </c>
      <c r="G151" s="29" t="s">
        <v>14</v>
      </c>
      <c r="H151" s="351">
        <v>0</v>
      </c>
      <c r="I151" s="352"/>
      <c r="J151" s="352"/>
      <c r="K151" s="353">
        <v>0</v>
      </c>
    </row>
    <row r="152" spans="1:11" ht="12.75" customHeight="1">
      <c r="A152" s="200">
        <v>145</v>
      </c>
      <c r="B152" s="228" t="s">
        <v>290</v>
      </c>
      <c r="C152" s="11" t="s">
        <v>197</v>
      </c>
      <c r="D152" s="12" t="s">
        <v>198</v>
      </c>
      <c r="E152" s="11" t="s">
        <v>233</v>
      </c>
      <c r="F152" s="10" t="s">
        <v>207</v>
      </c>
      <c r="G152" s="29" t="s">
        <v>14</v>
      </c>
      <c r="H152" s="351">
        <v>0</v>
      </c>
      <c r="I152" s="352"/>
      <c r="J152" s="352"/>
      <c r="K152" s="353">
        <v>0</v>
      </c>
    </row>
    <row r="153" spans="1:11" ht="12.75" customHeight="1">
      <c r="A153" s="200">
        <v>146</v>
      </c>
      <c r="B153" s="228" t="s">
        <v>291</v>
      </c>
      <c r="C153" s="11" t="s">
        <v>197</v>
      </c>
      <c r="D153" s="12" t="s">
        <v>198</v>
      </c>
      <c r="E153" s="11" t="s">
        <v>234</v>
      </c>
      <c r="F153" s="10" t="s">
        <v>55</v>
      </c>
      <c r="G153" s="29" t="s">
        <v>14</v>
      </c>
      <c r="H153" s="351">
        <v>0.12</v>
      </c>
      <c r="I153" s="352"/>
      <c r="J153" s="352"/>
      <c r="K153" s="353">
        <v>0.12</v>
      </c>
    </row>
    <row r="154" spans="1:11" ht="12.75" customHeight="1">
      <c r="A154" s="200">
        <v>147</v>
      </c>
      <c r="B154" s="228" t="s">
        <v>292</v>
      </c>
      <c r="C154" s="11" t="s">
        <v>197</v>
      </c>
      <c r="D154" s="12" t="s">
        <v>198</v>
      </c>
      <c r="E154" s="11" t="s">
        <v>235</v>
      </c>
      <c r="F154" s="10" t="s">
        <v>200</v>
      </c>
      <c r="G154" s="29" t="s">
        <v>14</v>
      </c>
      <c r="H154" s="351">
        <v>0</v>
      </c>
      <c r="I154" s="352"/>
      <c r="J154" s="352"/>
      <c r="K154" s="353">
        <v>0</v>
      </c>
    </row>
    <row r="155" spans="1:11" ht="12.75" customHeight="1">
      <c r="A155" s="200">
        <v>148</v>
      </c>
      <c r="B155" s="228" t="s">
        <v>293</v>
      </c>
      <c r="C155" s="11" t="s">
        <v>197</v>
      </c>
      <c r="D155" s="12" t="s">
        <v>198</v>
      </c>
      <c r="E155" s="11" t="s">
        <v>236</v>
      </c>
      <c r="F155" s="10" t="s">
        <v>55</v>
      </c>
      <c r="G155" s="29" t="s">
        <v>14</v>
      </c>
      <c r="H155" s="351">
        <v>0.06</v>
      </c>
      <c r="I155" s="352"/>
      <c r="J155" s="352"/>
      <c r="K155" s="353">
        <v>0.06</v>
      </c>
    </row>
    <row r="156" spans="1:11" ht="12.75" customHeight="1">
      <c r="A156" s="200">
        <v>149</v>
      </c>
      <c r="B156" s="228" t="s">
        <v>289</v>
      </c>
      <c r="C156" s="11" t="s">
        <v>197</v>
      </c>
      <c r="D156" s="12" t="s">
        <v>198</v>
      </c>
      <c r="E156" s="11" t="s">
        <v>361</v>
      </c>
      <c r="F156" s="10" t="s">
        <v>362</v>
      </c>
      <c r="G156" s="29" t="s">
        <v>14</v>
      </c>
      <c r="H156" s="351">
        <v>0.469</v>
      </c>
      <c r="I156" s="352"/>
      <c r="J156" s="352"/>
      <c r="K156" s="353">
        <v>0.469</v>
      </c>
    </row>
    <row r="157" spans="1:11" ht="12.75" customHeight="1">
      <c r="A157" s="200">
        <v>150</v>
      </c>
      <c r="B157" s="228" t="s">
        <v>290</v>
      </c>
      <c r="C157" s="11" t="s">
        <v>197</v>
      </c>
      <c r="D157" s="12" t="s">
        <v>198</v>
      </c>
      <c r="E157" s="11" t="s">
        <v>361</v>
      </c>
      <c r="F157" s="10" t="s">
        <v>52</v>
      </c>
      <c r="G157" s="29" t="s">
        <v>14</v>
      </c>
      <c r="H157" s="351">
        <v>0.02</v>
      </c>
      <c r="I157" s="352"/>
      <c r="J157" s="352"/>
      <c r="K157" s="353">
        <v>0.02</v>
      </c>
    </row>
    <row r="158" spans="1:11" ht="12.75" customHeight="1">
      <c r="A158" s="200">
        <v>151</v>
      </c>
      <c r="B158" s="228" t="s">
        <v>294</v>
      </c>
      <c r="C158" s="11" t="s">
        <v>197</v>
      </c>
      <c r="D158" s="12" t="s">
        <v>198</v>
      </c>
      <c r="E158" s="11" t="s">
        <v>237</v>
      </c>
      <c r="F158" s="10" t="s">
        <v>55</v>
      </c>
      <c r="G158" s="29" t="s">
        <v>14</v>
      </c>
      <c r="H158" s="351">
        <v>0.004</v>
      </c>
      <c r="I158" s="352"/>
      <c r="J158" s="352"/>
      <c r="K158" s="353">
        <v>0.004</v>
      </c>
    </row>
    <row r="159" spans="1:11" ht="12.75" customHeight="1">
      <c r="A159" s="200">
        <v>152</v>
      </c>
      <c r="B159" s="228" t="s">
        <v>295</v>
      </c>
      <c r="C159" s="11" t="s">
        <v>197</v>
      </c>
      <c r="D159" s="12" t="s">
        <v>198</v>
      </c>
      <c r="E159" s="11" t="s">
        <v>238</v>
      </c>
      <c r="F159" s="10" t="s">
        <v>200</v>
      </c>
      <c r="G159" s="29" t="s">
        <v>14</v>
      </c>
      <c r="H159" s="351">
        <v>0.205</v>
      </c>
      <c r="I159" s="352"/>
      <c r="J159" s="352"/>
      <c r="K159" s="353">
        <v>0.205</v>
      </c>
    </row>
    <row r="160" spans="1:11" ht="12.75" customHeight="1">
      <c r="A160" s="200">
        <v>153</v>
      </c>
      <c r="B160" s="228" t="s">
        <v>296</v>
      </c>
      <c r="C160" s="11" t="s">
        <v>197</v>
      </c>
      <c r="D160" s="12" t="s">
        <v>198</v>
      </c>
      <c r="E160" s="11" t="s">
        <v>238</v>
      </c>
      <c r="F160" s="10" t="s">
        <v>200</v>
      </c>
      <c r="G160" s="29" t="s">
        <v>14</v>
      </c>
      <c r="H160" s="351">
        <v>178</v>
      </c>
      <c r="I160" s="352"/>
      <c r="J160" s="352"/>
      <c r="K160" s="353">
        <v>178</v>
      </c>
    </row>
    <row r="161" spans="1:11" ht="12.75" customHeight="1" thickBot="1">
      <c r="A161" s="200">
        <v>154</v>
      </c>
      <c r="B161" s="229" t="s">
        <v>297</v>
      </c>
      <c r="C161" s="19" t="s">
        <v>197</v>
      </c>
      <c r="D161" s="20" t="s">
        <v>198</v>
      </c>
      <c r="E161" s="21" t="s">
        <v>239</v>
      </c>
      <c r="F161" s="22" t="s">
        <v>210</v>
      </c>
      <c r="G161" s="30" t="s">
        <v>49</v>
      </c>
      <c r="H161" s="358">
        <v>56.794</v>
      </c>
      <c r="I161" s="359"/>
      <c r="J161" s="359"/>
      <c r="K161" s="360">
        <v>56.794</v>
      </c>
    </row>
    <row r="162" spans="1:11" s="231" customFormat="1" ht="31.5" customHeight="1" thickBot="1">
      <c r="A162" s="230"/>
      <c r="B162" s="370" t="s">
        <v>159</v>
      </c>
      <c r="C162" s="371"/>
      <c r="D162" s="371"/>
      <c r="E162" s="371"/>
      <c r="F162" s="371"/>
      <c r="G162" s="372"/>
      <c r="H162" s="25">
        <f>SUM(H8:H161)</f>
        <v>2177.7859999999996</v>
      </c>
      <c r="I162" s="26">
        <f>SUM(I8:I161)</f>
        <v>413.6339999999999</v>
      </c>
      <c r="J162" s="27">
        <f>SUM(J8:J161)</f>
        <v>240.23</v>
      </c>
      <c r="K162" s="28">
        <f>SUM(K8:K161)</f>
        <v>2778.6879999999974</v>
      </c>
    </row>
  </sheetData>
  <sheetProtection/>
  <mergeCells count="15">
    <mergeCell ref="A1:K1"/>
    <mergeCell ref="J6:J7"/>
    <mergeCell ref="A4:A7"/>
    <mergeCell ref="B4:B7"/>
    <mergeCell ref="D4:D7"/>
    <mergeCell ref="I6:I7"/>
    <mergeCell ref="H5:H7"/>
    <mergeCell ref="I5:J5"/>
    <mergeCell ref="F4:F7"/>
    <mergeCell ref="B162:G162"/>
    <mergeCell ref="C4:C7"/>
    <mergeCell ref="E4:E7"/>
    <mergeCell ref="H4:K4"/>
    <mergeCell ref="K5:K7"/>
    <mergeCell ref="G4:G7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4" r:id="rId1"/>
  <headerFooter alignWithMargins="0">
    <oddHeader xml:space="preserve">&amp;RStránka &amp;P z &amp;N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3:J32"/>
  <sheetViews>
    <sheetView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00390625" defaultRowHeight="12.75"/>
  <cols>
    <col min="1" max="1" width="22.625" style="3" customWidth="1"/>
    <col min="2" max="2" width="27.875" style="3" customWidth="1"/>
    <col min="3" max="3" width="10.375" style="3" customWidth="1"/>
    <col min="4" max="4" width="22.625" style="3" customWidth="1"/>
    <col min="5" max="5" width="12.25390625" style="3" customWidth="1"/>
    <col min="6" max="6" width="10.125" style="3" customWidth="1"/>
    <col min="7" max="7" width="14.125" style="3" customWidth="1"/>
    <col min="8" max="8" width="6.875" style="3" customWidth="1"/>
    <col min="9" max="9" width="6.625" style="3" customWidth="1"/>
    <col min="10" max="10" width="12.25390625" style="3" customWidth="1"/>
    <col min="11" max="11" width="15.125" style="3" customWidth="1"/>
    <col min="12" max="16384" width="9.125" style="3" customWidth="1"/>
  </cols>
  <sheetData>
    <row r="3" ht="18" customHeight="1">
      <c r="A3" s="1"/>
    </row>
    <row r="4" spans="1:4" ht="18">
      <c r="A4" s="2"/>
      <c r="D4" s="2"/>
    </row>
    <row r="5" ht="13.5" thickBot="1"/>
    <row r="6" spans="1:10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376" t="s">
        <v>33</v>
      </c>
      <c r="G6" s="379" t="s">
        <v>34</v>
      </c>
      <c r="H6" s="380"/>
      <c r="I6" s="380"/>
      <c r="J6" s="381"/>
    </row>
    <row r="7" spans="1:10" ht="12.75">
      <c r="A7" s="377"/>
      <c r="B7" s="374"/>
      <c r="C7" s="377"/>
      <c r="D7" s="377"/>
      <c r="E7" s="377"/>
      <c r="F7" s="377"/>
      <c r="G7" s="397" t="s">
        <v>40</v>
      </c>
      <c r="H7" s="395" t="s">
        <v>37</v>
      </c>
      <c r="I7" s="395"/>
      <c r="J7" s="382" t="s">
        <v>35</v>
      </c>
    </row>
    <row r="8" spans="1:10" ht="12.75" customHeight="1">
      <c r="A8" s="377"/>
      <c r="B8" s="374"/>
      <c r="C8" s="377"/>
      <c r="D8" s="377"/>
      <c r="E8" s="377"/>
      <c r="F8" s="377"/>
      <c r="G8" s="397"/>
      <c r="H8" s="395" t="s">
        <v>38</v>
      </c>
      <c r="I8" s="395" t="s">
        <v>39</v>
      </c>
      <c r="J8" s="383"/>
    </row>
    <row r="9" spans="1:10" ht="47.25" customHeight="1" thickBot="1">
      <c r="A9" s="378"/>
      <c r="B9" s="375"/>
      <c r="C9" s="378"/>
      <c r="D9" s="378"/>
      <c r="E9" s="378"/>
      <c r="F9" s="378"/>
      <c r="G9" s="398"/>
      <c r="H9" s="396"/>
      <c r="I9" s="396"/>
      <c r="J9" s="384"/>
    </row>
    <row r="10" spans="1:10" ht="12.75">
      <c r="A10" s="32" t="s">
        <v>299</v>
      </c>
      <c r="B10" s="9" t="s">
        <v>103</v>
      </c>
      <c r="C10" s="6">
        <v>60437197</v>
      </c>
      <c r="D10" s="9" t="s">
        <v>104</v>
      </c>
      <c r="E10" s="6" t="s">
        <v>84</v>
      </c>
      <c r="F10" s="24" t="s">
        <v>7</v>
      </c>
      <c r="G10" s="172">
        <f>B32</f>
        <v>77.098</v>
      </c>
      <c r="H10" s="83"/>
      <c r="I10" s="83"/>
      <c r="J10" s="84">
        <f>SUM(G10:I10)</f>
        <v>77.098</v>
      </c>
    </row>
    <row r="11" spans="1:10" ht="13.5" thickBot="1">
      <c r="A11" s="43" t="s">
        <v>300</v>
      </c>
      <c r="B11" s="44" t="s">
        <v>103</v>
      </c>
      <c r="C11" s="45">
        <v>60437197</v>
      </c>
      <c r="D11" s="44" t="s">
        <v>104</v>
      </c>
      <c r="E11" s="259" t="s">
        <v>52</v>
      </c>
      <c r="F11" s="46" t="s">
        <v>7</v>
      </c>
      <c r="G11" s="87">
        <f>E32</f>
        <v>0.147</v>
      </c>
      <c r="H11" s="88"/>
      <c r="I11" s="88"/>
      <c r="J11" s="89">
        <f>SUM(G11:I11)</f>
        <v>0.147</v>
      </c>
    </row>
    <row r="16" ht="13.5" thickBot="1"/>
    <row r="17" spans="1:7" ht="12.75">
      <c r="A17" s="385">
        <v>2016</v>
      </c>
      <c r="B17" s="387" t="s">
        <v>299</v>
      </c>
      <c r="C17" s="388"/>
      <c r="D17" s="389"/>
      <c r="E17" s="390" t="s">
        <v>300</v>
      </c>
      <c r="F17" s="388"/>
      <c r="G17" s="389"/>
    </row>
    <row r="18" spans="1:7" ht="13.5" thickBot="1">
      <c r="A18" s="386"/>
      <c r="B18" s="115" t="s">
        <v>332</v>
      </c>
      <c r="C18" s="70" t="s">
        <v>333</v>
      </c>
      <c r="D18" s="78"/>
      <c r="E18" s="77" t="s">
        <v>332</v>
      </c>
      <c r="F18" s="70" t="s">
        <v>333</v>
      </c>
      <c r="G18" s="78"/>
    </row>
    <row r="19" spans="1:7" ht="12.75">
      <c r="A19" s="128" t="s">
        <v>320</v>
      </c>
      <c r="B19" s="116">
        <v>8433</v>
      </c>
      <c r="C19" s="74"/>
      <c r="D19" s="75"/>
      <c r="E19" s="73"/>
      <c r="F19" s="74"/>
      <c r="G19" s="75"/>
    </row>
    <row r="20" spans="1:7" ht="12.75">
      <c r="A20" s="125" t="s">
        <v>321</v>
      </c>
      <c r="B20" s="63">
        <v>8040</v>
      </c>
      <c r="C20" s="61"/>
      <c r="D20" s="67"/>
      <c r="E20" s="66"/>
      <c r="F20" s="61"/>
      <c r="G20" s="67"/>
    </row>
    <row r="21" spans="1:7" ht="12.75">
      <c r="A21" s="125" t="s">
        <v>322</v>
      </c>
      <c r="B21" s="63">
        <v>7987</v>
      </c>
      <c r="C21" s="61"/>
      <c r="D21" s="67"/>
      <c r="E21" s="66"/>
      <c r="F21" s="61"/>
      <c r="G21" s="67"/>
    </row>
    <row r="22" spans="1:7" ht="12.75">
      <c r="A22" s="125" t="s">
        <v>323</v>
      </c>
      <c r="B22" s="117">
        <v>7216</v>
      </c>
      <c r="C22" s="62"/>
      <c r="D22" s="68"/>
      <c r="E22" s="66"/>
      <c r="F22" s="61"/>
      <c r="G22" s="67"/>
    </row>
    <row r="23" spans="1:7" ht="12.75">
      <c r="A23" s="125" t="s">
        <v>324</v>
      </c>
      <c r="B23" s="117">
        <v>6888</v>
      </c>
      <c r="C23" s="62"/>
      <c r="D23" s="68"/>
      <c r="E23" s="66"/>
      <c r="F23" s="61"/>
      <c r="G23" s="67"/>
    </row>
    <row r="24" spans="1:7" ht="12.75">
      <c r="A24" s="125" t="s">
        <v>325</v>
      </c>
      <c r="B24" s="117">
        <v>5742</v>
      </c>
      <c r="C24" s="62"/>
      <c r="D24" s="68"/>
      <c r="E24" s="66"/>
      <c r="F24" s="61"/>
      <c r="G24" s="67"/>
    </row>
    <row r="25" spans="1:7" ht="12.75">
      <c r="A25" s="125" t="s">
        <v>326</v>
      </c>
      <c r="B25" s="117">
        <v>2073</v>
      </c>
      <c r="C25" s="62"/>
      <c r="D25" s="68"/>
      <c r="E25" s="66"/>
      <c r="F25" s="61"/>
      <c r="G25" s="67"/>
    </row>
    <row r="26" spans="1:7" ht="12.75">
      <c r="A26" s="125" t="s">
        <v>327</v>
      </c>
      <c r="B26" s="117">
        <v>1897</v>
      </c>
      <c r="C26" s="62"/>
      <c r="D26" s="68"/>
      <c r="E26" s="66"/>
      <c r="F26" s="61"/>
      <c r="G26" s="67"/>
    </row>
    <row r="27" spans="1:7" ht="12.75">
      <c r="A27" s="125" t="s">
        <v>328</v>
      </c>
      <c r="B27" s="117">
        <v>6331</v>
      </c>
      <c r="C27" s="62"/>
      <c r="D27" s="68"/>
      <c r="E27" s="66"/>
      <c r="F27" s="61"/>
      <c r="G27" s="67"/>
    </row>
    <row r="28" spans="1:7" ht="12.75">
      <c r="A28" s="125" t="s">
        <v>329</v>
      </c>
      <c r="B28" s="117">
        <v>7497</v>
      </c>
      <c r="C28" s="62"/>
      <c r="D28" s="68"/>
      <c r="E28" s="66"/>
      <c r="F28" s="61"/>
      <c r="G28" s="67"/>
    </row>
    <row r="29" spans="1:7" ht="12.75">
      <c r="A29" s="125" t="s">
        <v>330</v>
      </c>
      <c r="B29" s="117">
        <v>8265</v>
      </c>
      <c r="C29" s="62"/>
      <c r="D29" s="68"/>
      <c r="E29" s="66">
        <v>147</v>
      </c>
      <c r="F29" s="61"/>
      <c r="G29" s="67"/>
    </row>
    <row r="30" spans="1:7" ht="13.5" thickBot="1">
      <c r="A30" s="126" t="s">
        <v>331</v>
      </c>
      <c r="B30" s="118">
        <v>6729</v>
      </c>
      <c r="C30" s="91"/>
      <c r="D30" s="92"/>
      <c r="E30" s="93"/>
      <c r="F30" s="94"/>
      <c r="G30" s="101"/>
    </row>
    <row r="31" spans="1:7" ht="12.75">
      <c r="A31" s="128" t="s">
        <v>159</v>
      </c>
      <c r="B31" s="119">
        <f>SUM(B19:B30)</f>
        <v>77098</v>
      </c>
      <c r="C31" s="97">
        <f>SUM(C19:C30)</f>
        <v>0</v>
      </c>
      <c r="D31" s="98">
        <f>SUM(D19:D30)</f>
        <v>0</v>
      </c>
      <c r="E31" s="71">
        <f>SUM(E19:E30)</f>
        <v>147</v>
      </c>
      <c r="F31" s="64"/>
      <c r="G31" s="98">
        <f>SUM(G19:G30)</f>
        <v>0</v>
      </c>
    </row>
    <row r="32" spans="1:7" ht="13.5" thickBot="1">
      <c r="A32" s="126" t="s">
        <v>335</v>
      </c>
      <c r="B32" s="120">
        <f>B31/1000</f>
        <v>77.098</v>
      </c>
      <c r="C32" s="70">
        <f>C31/1000</f>
        <v>0</v>
      </c>
      <c r="D32" s="48"/>
      <c r="E32" s="69">
        <f>E31/1000</f>
        <v>0.147</v>
      </c>
      <c r="F32" s="70"/>
      <c r="G32" s="78"/>
    </row>
  </sheetData>
  <sheetProtection/>
  <mergeCells count="15">
    <mergeCell ref="I8:I9"/>
    <mergeCell ref="A17:A18"/>
    <mergeCell ref="A6:A9"/>
    <mergeCell ref="C6:C9"/>
    <mergeCell ref="H8:H9"/>
    <mergeCell ref="G7:G9"/>
    <mergeCell ref="H7:I7"/>
    <mergeCell ref="E6:E9"/>
    <mergeCell ref="B6:B9"/>
    <mergeCell ref="B17:D17"/>
    <mergeCell ref="E17:G17"/>
    <mergeCell ref="J7:J9"/>
    <mergeCell ref="F6:F9"/>
    <mergeCell ref="D6:D9"/>
    <mergeCell ref="G6:J6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5" r:id="rId1"/>
  <headerFooter alignWithMargins="0">
    <oddHeader xml:space="preserve">&amp;RStránka &amp;P z &amp;N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3:J29"/>
  <sheetViews>
    <sheetView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00390625" defaultRowHeight="12.75"/>
  <cols>
    <col min="1" max="1" width="22.625" style="3" customWidth="1"/>
    <col min="2" max="2" width="27.875" style="3" customWidth="1"/>
    <col min="3" max="3" width="10.375" style="3" customWidth="1"/>
    <col min="4" max="4" width="22.625" style="3" customWidth="1"/>
    <col min="5" max="5" width="10.125" style="3" customWidth="1"/>
    <col min="6" max="6" width="7.375" style="3" customWidth="1"/>
    <col min="7" max="7" width="11.875" style="3" customWidth="1"/>
    <col min="8" max="8" width="10.625" style="3" customWidth="1"/>
    <col min="9" max="9" width="9.875" style="3" customWidth="1"/>
    <col min="10" max="10" width="12.25390625" style="3" customWidth="1"/>
    <col min="11" max="11" width="15.125" style="3" customWidth="1"/>
    <col min="12" max="16384" width="9.125" style="3" customWidth="1"/>
  </cols>
  <sheetData>
    <row r="3" ht="18" customHeight="1">
      <c r="A3" s="1"/>
    </row>
    <row r="4" spans="1:4" ht="18">
      <c r="A4" s="2"/>
      <c r="D4" s="2"/>
    </row>
    <row r="5" ht="13.5" thickBot="1"/>
    <row r="6" spans="1:10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376" t="s">
        <v>33</v>
      </c>
      <c r="G6" s="379" t="s">
        <v>34</v>
      </c>
      <c r="H6" s="380"/>
      <c r="I6" s="380"/>
      <c r="J6" s="381"/>
    </row>
    <row r="7" spans="1:10" ht="12.75">
      <c r="A7" s="377"/>
      <c r="B7" s="374"/>
      <c r="C7" s="377"/>
      <c r="D7" s="377"/>
      <c r="E7" s="377"/>
      <c r="F7" s="377"/>
      <c r="G7" s="397" t="s">
        <v>40</v>
      </c>
      <c r="H7" s="395" t="s">
        <v>37</v>
      </c>
      <c r="I7" s="395"/>
      <c r="J7" s="382" t="s">
        <v>35</v>
      </c>
    </row>
    <row r="8" spans="1:10" ht="12.75" customHeight="1">
      <c r="A8" s="377"/>
      <c r="B8" s="374"/>
      <c r="C8" s="377"/>
      <c r="D8" s="377"/>
      <c r="E8" s="377"/>
      <c r="F8" s="377"/>
      <c r="G8" s="397"/>
      <c r="H8" s="395" t="s">
        <v>38</v>
      </c>
      <c r="I8" s="395" t="s">
        <v>39</v>
      </c>
      <c r="J8" s="383"/>
    </row>
    <row r="9" spans="1:10" ht="47.25" customHeight="1" thickBot="1">
      <c r="A9" s="378"/>
      <c r="B9" s="375"/>
      <c r="C9" s="378"/>
      <c r="D9" s="378"/>
      <c r="E9" s="378"/>
      <c r="F9" s="378"/>
      <c r="G9" s="398"/>
      <c r="H9" s="396"/>
      <c r="I9" s="396"/>
      <c r="J9" s="384"/>
    </row>
    <row r="10" spans="1:10" ht="13.5" thickBot="1">
      <c r="A10" s="43" t="s">
        <v>106</v>
      </c>
      <c r="B10" s="44" t="s">
        <v>107</v>
      </c>
      <c r="C10" s="45">
        <v>63832267</v>
      </c>
      <c r="D10" s="44" t="s">
        <v>196</v>
      </c>
      <c r="E10" s="45" t="s">
        <v>84</v>
      </c>
      <c r="F10" s="46" t="s">
        <v>7</v>
      </c>
      <c r="G10" s="87">
        <f>B29</f>
        <v>18.002</v>
      </c>
      <c r="H10" s="88"/>
      <c r="I10" s="88"/>
      <c r="J10" s="89">
        <f>G10+H10+I10</f>
        <v>18.002</v>
      </c>
    </row>
    <row r="13" ht="13.5" thickBot="1"/>
    <row r="14" spans="1:4" ht="12.75">
      <c r="A14" s="385">
        <v>2016</v>
      </c>
      <c r="B14" s="387" t="s">
        <v>106</v>
      </c>
      <c r="C14" s="388"/>
      <c r="D14" s="389"/>
    </row>
    <row r="15" spans="1:4" ht="13.5" thickBot="1">
      <c r="A15" s="386"/>
      <c r="B15" s="115" t="s">
        <v>332</v>
      </c>
      <c r="C15" s="70" t="s">
        <v>333</v>
      </c>
      <c r="D15" s="78"/>
    </row>
    <row r="16" spans="1:4" ht="12.75">
      <c r="A16" s="124" t="s">
        <v>320</v>
      </c>
      <c r="B16" s="116">
        <v>1907</v>
      </c>
      <c r="C16" s="74"/>
      <c r="D16" s="75"/>
    </row>
    <row r="17" spans="1:4" ht="12.75">
      <c r="A17" s="125" t="s">
        <v>321</v>
      </c>
      <c r="B17" s="63">
        <v>1860</v>
      </c>
      <c r="C17" s="61"/>
      <c r="D17" s="67"/>
    </row>
    <row r="18" spans="1:4" ht="12.75">
      <c r="A18" s="125" t="s">
        <v>322</v>
      </c>
      <c r="B18" s="63">
        <v>1569</v>
      </c>
      <c r="C18" s="61"/>
      <c r="D18" s="67"/>
    </row>
    <row r="19" spans="1:4" ht="12.75">
      <c r="A19" s="125" t="s">
        <v>323</v>
      </c>
      <c r="B19" s="117">
        <v>1639</v>
      </c>
      <c r="C19" s="62"/>
      <c r="D19" s="68"/>
    </row>
    <row r="20" spans="1:4" ht="12.75">
      <c r="A20" s="125" t="s">
        <v>324</v>
      </c>
      <c r="B20" s="117">
        <v>1558</v>
      </c>
      <c r="C20" s="62"/>
      <c r="D20" s="68"/>
    </row>
    <row r="21" spans="1:4" ht="12.75">
      <c r="A21" s="125" t="s">
        <v>325</v>
      </c>
      <c r="B21" s="117">
        <v>1412</v>
      </c>
      <c r="C21" s="62"/>
      <c r="D21" s="68"/>
    </row>
    <row r="22" spans="1:4" ht="12.75">
      <c r="A22" s="125" t="s">
        <v>326</v>
      </c>
      <c r="B22" s="117">
        <v>893</v>
      </c>
      <c r="C22" s="62"/>
      <c r="D22" s="68"/>
    </row>
    <row r="23" spans="1:4" ht="12.75">
      <c r="A23" s="125" t="s">
        <v>327</v>
      </c>
      <c r="B23" s="117">
        <v>446</v>
      </c>
      <c r="C23" s="62"/>
      <c r="D23" s="68"/>
    </row>
    <row r="24" spans="1:4" ht="12.75">
      <c r="A24" s="125" t="s">
        <v>328</v>
      </c>
      <c r="B24" s="117">
        <v>1497</v>
      </c>
      <c r="C24" s="62"/>
      <c r="D24" s="68"/>
    </row>
    <row r="25" spans="1:4" ht="12.75">
      <c r="A25" s="125" t="s">
        <v>329</v>
      </c>
      <c r="B25" s="117">
        <v>1781</v>
      </c>
      <c r="C25" s="62"/>
      <c r="D25" s="68"/>
    </row>
    <row r="26" spans="1:4" ht="12.75">
      <c r="A26" s="125" t="s">
        <v>330</v>
      </c>
      <c r="B26" s="117">
        <v>1758</v>
      </c>
      <c r="C26" s="62"/>
      <c r="D26" s="68"/>
    </row>
    <row r="27" spans="1:4" ht="13.5" thickBot="1">
      <c r="A27" s="127" t="s">
        <v>331</v>
      </c>
      <c r="B27" s="118">
        <v>1682</v>
      </c>
      <c r="C27" s="91"/>
      <c r="D27" s="92"/>
    </row>
    <row r="28" spans="1:4" ht="12.75">
      <c r="A28" s="128" t="s">
        <v>159</v>
      </c>
      <c r="B28" s="119">
        <f>SUM(B16:B27)</f>
        <v>18002</v>
      </c>
      <c r="C28" s="97">
        <f>SUM(C16:C27)</f>
        <v>0</v>
      </c>
      <c r="D28" s="98">
        <f>SUM(D16:D27)</f>
        <v>0</v>
      </c>
    </row>
    <row r="29" spans="1:4" ht="13.5" thickBot="1">
      <c r="A29" s="126" t="s">
        <v>335</v>
      </c>
      <c r="B29" s="120">
        <f>B28/1000</f>
        <v>18.002</v>
      </c>
      <c r="C29" s="70">
        <f>C28/1000</f>
        <v>0</v>
      </c>
      <c r="D29" s="48"/>
    </row>
  </sheetData>
  <sheetProtection/>
  <mergeCells count="14">
    <mergeCell ref="B6:B9"/>
    <mergeCell ref="D6:D9"/>
    <mergeCell ref="G6:J6"/>
    <mergeCell ref="J7:J9"/>
    <mergeCell ref="F6:F9"/>
    <mergeCell ref="I8:I9"/>
    <mergeCell ref="A14:A15"/>
    <mergeCell ref="B14:D14"/>
    <mergeCell ref="A6:A9"/>
    <mergeCell ref="C6:C9"/>
    <mergeCell ref="H8:H9"/>
    <mergeCell ref="G7:G9"/>
    <mergeCell ref="H7:I7"/>
    <mergeCell ref="E6:E9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5" r:id="rId1"/>
  <headerFooter alignWithMargins="0">
    <oddHeader xml:space="preserve">&amp;RStránka &amp;P z &amp;N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3:J33"/>
  <sheetViews>
    <sheetView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00390625" defaultRowHeight="12.75"/>
  <cols>
    <col min="1" max="1" width="22.625" style="3" customWidth="1"/>
    <col min="2" max="2" width="27.875" style="3" customWidth="1"/>
    <col min="3" max="3" width="10.375" style="3" customWidth="1"/>
    <col min="4" max="4" width="22.625" style="3" customWidth="1"/>
    <col min="5" max="5" width="13.125" style="3" customWidth="1"/>
    <col min="6" max="6" width="11.25390625" style="3" customWidth="1"/>
    <col min="7" max="7" width="11.875" style="3" customWidth="1"/>
    <col min="8" max="8" width="6.875" style="3" customWidth="1"/>
    <col min="9" max="9" width="6.625" style="3" customWidth="1"/>
    <col min="10" max="10" width="12.25390625" style="3" customWidth="1"/>
    <col min="11" max="11" width="15.125" style="3" customWidth="1"/>
    <col min="12" max="16384" width="9.125" style="3" customWidth="1"/>
  </cols>
  <sheetData>
    <row r="3" ht="18" customHeight="1">
      <c r="A3" s="1"/>
    </row>
    <row r="4" spans="1:4" ht="18">
      <c r="A4" s="2"/>
      <c r="D4" s="2"/>
    </row>
    <row r="5" ht="13.5" thickBot="1"/>
    <row r="6" spans="1:10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376" t="s">
        <v>33</v>
      </c>
      <c r="G6" s="379" t="s">
        <v>34</v>
      </c>
      <c r="H6" s="380"/>
      <c r="I6" s="380"/>
      <c r="J6" s="381"/>
    </row>
    <row r="7" spans="1:10" ht="12.75">
      <c r="A7" s="377"/>
      <c r="B7" s="374"/>
      <c r="C7" s="377"/>
      <c r="D7" s="377"/>
      <c r="E7" s="377"/>
      <c r="F7" s="377"/>
      <c r="G7" s="397" t="s">
        <v>40</v>
      </c>
      <c r="H7" s="395" t="s">
        <v>37</v>
      </c>
      <c r="I7" s="395"/>
      <c r="J7" s="382" t="s">
        <v>35</v>
      </c>
    </row>
    <row r="8" spans="1:10" ht="12.75" customHeight="1">
      <c r="A8" s="377"/>
      <c r="B8" s="374"/>
      <c r="C8" s="377"/>
      <c r="D8" s="377"/>
      <c r="E8" s="377"/>
      <c r="F8" s="377"/>
      <c r="G8" s="397"/>
      <c r="H8" s="395" t="s">
        <v>38</v>
      </c>
      <c r="I8" s="395" t="s">
        <v>39</v>
      </c>
      <c r="J8" s="383"/>
    </row>
    <row r="9" spans="1:10" ht="47.25" customHeight="1" thickBot="1">
      <c r="A9" s="378"/>
      <c r="B9" s="375"/>
      <c r="C9" s="378"/>
      <c r="D9" s="378"/>
      <c r="E9" s="378"/>
      <c r="F9" s="378"/>
      <c r="G9" s="398"/>
      <c r="H9" s="396"/>
      <c r="I9" s="396"/>
      <c r="J9" s="384"/>
    </row>
    <row r="10" spans="1:10" ht="12.75">
      <c r="A10" s="32" t="s">
        <v>108</v>
      </c>
      <c r="B10" s="9" t="s">
        <v>109</v>
      </c>
      <c r="C10" s="6">
        <v>63109701</v>
      </c>
      <c r="D10" s="9" t="s">
        <v>110</v>
      </c>
      <c r="E10" s="6" t="s">
        <v>52</v>
      </c>
      <c r="F10" s="24" t="s">
        <v>7</v>
      </c>
      <c r="G10" s="82">
        <f>B33</f>
        <v>7.249</v>
      </c>
      <c r="H10" s="83"/>
      <c r="I10" s="83"/>
      <c r="J10" s="84">
        <f>SUM(G10:I10)</f>
        <v>7.249</v>
      </c>
    </row>
    <row r="11" spans="1:10" ht="13.5" thickBot="1">
      <c r="A11" s="43" t="s">
        <v>111</v>
      </c>
      <c r="B11" s="44" t="s">
        <v>109</v>
      </c>
      <c r="C11" s="45">
        <v>63109701</v>
      </c>
      <c r="D11" s="44" t="s">
        <v>110</v>
      </c>
      <c r="E11" s="45" t="s">
        <v>51</v>
      </c>
      <c r="F11" s="46" t="s">
        <v>7</v>
      </c>
      <c r="G11" s="87">
        <f>E33</f>
        <v>24.387</v>
      </c>
      <c r="H11" s="88"/>
      <c r="I11" s="88"/>
      <c r="J11" s="89">
        <f>SUM(G11:I11)</f>
        <v>24.387</v>
      </c>
    </row>
    <row r="17" ht="13.5" thickBot="1"/>
    <row r="18" spans="1:7" ht="12.75">
      <c r="A18" s="385">
        <v>2016</v>
      </c>
      <c r="B18" s="387" t="s">
        <v>108</v>
      </c>
      <c r="C18" s="388"/>
      <c r="D18" s="389"/>
      <c r="E18" s="390" t="s">
        <v>111</v>
      </c>
      <c r="F18" s="388"/>
      <c r="G18" s="389"/>
    </row>
    <row r="19" spans="1:7" ht="13.5" thickBot="1">
      <c r="A19" s="386"/>
      <c r="B19" s="115" t="s">
        <v>332</v>
      </c>
      <c r="C19" s="70" t="s">
        <v>333</v>
      </c>
      <c r="D19" s="78" t="s">
        <v>334</v>
      </c>
      <c r="E19" s="77" t="s">
        <v>332</v>
      </c>
      <c r="F19" s="70" t="s">
        <v>333</v>
      </c>
      <c r="G19" s="78"/>
    </row>
    <row r="20" spans="1:7" ht="12.75">
      <c r="A20" s="123" t="s">
        <v>320</v>
      </c>
      <c r="B20" s="116"/>
      <c r="C20" s="74"/>
      <c r="D20" s="75"/>
      <c r="E20" s="73">
        <v>2813</v>
      </c>
      <c r="F20" s="74"/>
      <c r="G20" s="75"/>
    </row>
    <row r="21" spans="1:7" ht="12.75">
      <c r="A21" s="36" t="s">
        <v>321</v>
      </c>
      <c r="B21" s="63"/>
      <c r="C21" s="61"/>
      <c r="D21" s="67"/>
      <c r="E21" s="66">
        <v>2708</v>
      </c>
      <c r="F21" s="61"/>
      <c r="G21" s="67"/>
    </row>
    <row r="22" spans="1:7" ht="12.75">
      <c r="A22" s="36" t="s">
        <v>322</v>
      </c>
      <c r="B22" s="63"/>
      <c r="C22" s="61"/>
      <c r="D22" s="67"/>
      <c r="E22" s="66">
        <v>2178</v>
      </c>
      <c r="F22" s="61"/>
      <c r="G22" s="67"/>
    </row>
    <row r="23" spans="1:7" ht="12.75">
      <c r="A23" s="36" t="s">
        <v>323</v>
      </c>
      <c r="B23" s="117"/>
      <c r="C23" s="62"/>
      <c r="D23" s="68"/>
      <c r="E23" s="66">
        <v>2129</v>
      </c>
      <c r="F23" s="61"/>
      <c r="G23" s="67"/>
    </row>
    <row r="24" spans="1:7" ht="12.75">
      <c r="A24" s="36" t="s">
        <v>324</v>
      </c>
      <c r="B24" s="117"/>
      <c r="C24" s="62"/>
      <c r="D24" s="68"/>
      <c r="E24" s="66">
        <v>1803</v>
      </c>
      <c r="F24" s="61"/>
      <c r="G24" s="67"/>
    </row>
    <row r="25" spans="1:7" ht="12.75">
      <c r="A25" s="36" t="s">
        <v>325</v>
      </c>
      <c r="B25" s="117"/>
      <c r="C25" s="62"/>
      <c r="D25" s="68"/>
      <c r="E25" s="66">
        <v>1717</v>
      </c>
      <c r="F25" s="61"/>
      <c r="G25" s="67"/>
    </row>
    <row r="26" spans="1:7" ht="12.75">
      <c r="A26" s="36" t="s">
        <v>326</v>
      </c>
      <c r="B26" s="117"/>
      <c r="C26" s="62"/>
      <c r="D26" s="68"/>
      <c r="E26" s="66">
        <v>656</v>
      </c>
      <c r="F26" s="61"/>
      <c r="G26" s="67"/>
    </row>
    <row r="27" spans="1:7" ht="12.75">
      <c r="A27" s="36" t="s">
        <v>327</v>
      </c>
      <c r="B27" s="117"/>
      <c r="C27" s="62"/>
      <c r="D27" s="68"/>
      <c r="E27" s="66">
        <v>802</v>
      </c>
      <c r="F27" s="61"/>
      <c r="G27" s="67"/>
    </row>
    <row r="28" spans="1:7" ht="12.75">
      <c r="A28" s="36" t="s">
        <v>328</v>
      </c>
      <c r="B28" s="117"/>
      <c r="C28" s="62"/>
      <c r="D28" s="68"/>
      <c r="E28" s="66">
        <v>1972</v>
      </c>
      <c r="F28" s="61"/>
      <c r="G28" s="67"/>
    </row>
    <row r="29" spans="1:7" ht="12.75">
      <c r="A29" s="36" t="s">
        <v>329</v>
      </c>
      <c r="B29" s="117"/>
      <c r="C29" s="62"/>
      <c r="D29" s="68"/>
      <c r="E29" s="66">
        <v>2326</v>
      </c>
      <c r="F29" s="61"/>
      <c r="G29" s="67"/>
    </row>
    <row r="30" spans="1:7" ht="12.75">
      <c r="A30" s="36" t="s">
        <v>330</v>
      </c>
      <c r="B30" s="117">
        <v>7249</v>
      </c>
      <c r="C30" s="62"/>
      <c r="D30" s="68"/>
      <c r="E30" s="66">
        <v>2599</v>
      </c>
      <c r="F30" s="61"/>
      <c r="G30" s="67"/>
    </row>
    <row r="31" spans="1:7" ht="13.5" thickBot="1">
      <c r="A31" s="121" t="s">
        <v>331</v>
      </c>
      <c r="B31" s="118"/>
      <c r="C31" s="91"/>
      <c r="D31" s="92"/>
      <c r="E31" s="93">
        <v>2684</v>
      </c>
      <c r="F31" s="94"/>
      <c r="G31" s="101"/>
    </row>
    <row r="32" spans="1:7" ht="12.75">
      <c r="A32" s="122" t="s">
        <v>159</v>
      </c>
      <c r="B32" s="119">
        <f>SUM(B20:B31)</f>
        <v>7249</v>
      </c>
      <c r="C32" s="97">
        <f>SUM(C20:C31)</f>
        <v>0</v>
      </c>
      <c r="D32" s="98">
        <f>SUM(D20:D31)</f>
        <v>0</v>
      </c>
      <c r="E32" s="71">
        <f>SUM(E20:E31)</f>
        <v>24387</v>
      </c>
      <c r="F32" s="64"/>
      <c r="G32" s="98">
        <f>SUM(G20:G31)</f>
        <v>0</v>
      </c>
    </row>
    <row r="33" spans="1:7" ht="13.5" thickBot="1">
      <c r="A33" s="52" t="s">
        <v>335</v>
      </c>
      <c r="B33" s="120">
        <f>B32/1000</f>
        <v>7.249</v>
      </c>
      <c r="C33" s="70">
        <f>C32/1000</f>
        <v>0</v>
      </c>
      <c r="D33" s="48"/>
      <c r="E33" s="69">
        <f>E32/1000</f>
        <v>24.387</v>
      </c>
      <c r="F33" s="70"/>
      <c r="G33" s="78"/>
    </row>
  </sheetData>
  <sheetProtection/>
  <mergeCells count="15">
    <mergeCell ref="H7:I7"/>
    <mergeCell ref="E6:E9"/>
    <mergeCell ref="B6:B9"/>
    <mergeCell ref="D6:D9"/>
    <mergeCell ref="G6:J6"/>
    <mergeCell ref="J7:J9"/>
    <mergeCell ref="A18:A19"/>
    <mergeCell ref="F6:F9"/>
    <mergeCell ref="I8:I9"/>
    <mergeCell ref="B18:D18"/>
    <mergeCell ref="E18:G18"/>
    <mergeCell ref="A6:A9"/>
    <mergeCell ref="C6:C9"/>
    <mergeCell ref="H8:H9"/>
    <mergeCell ref="G7:G9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5" r:id="rId1"/>
  <headerFooter alignWithMargins="0">
    <oddHeader xml:space="preserve">&amp;RStránka &amp;P z &amp;N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3:J31"/>
  <sheetViews>
    <sheetView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00390625" defaultRowHeight="12.75"/>
  <cols>
    <col min="1" max="1" width="22.625" style="3" customWidth="1"/>
    <col min="2" max="2" width="27.875" style="3" customWidth="1"/>
    <col min="3" max="3" width="10.375" style="3" customWidth="1"/>
    <col min="4" max="4" width="22.625" style="3" customWidth="1"/>
    <col min="5" max="5" width="10.125" style="3" customWidth="1"/>
    <col min="6" max="6" width="7.375" style="3" customWidth="1"/>
    <col min="7" max="7" width="11.875" style="3" customWidth="1"/>
    <col min="8" max="8" width="6.875" style="3" customWidth="1"/>
    <col min="9" max="9" width="6.625" style="3" customWidth="1"/>
    <col min="10" max="10" width="12.25390625" style="3" customWidth="1"/>
    <col min="11" max="11" width="15.125" style="3" customWidth="1"/>
    <col min="12" max="16384" width="9.125" style="3" customWidth="1"/>
  </cols>
  <sheetData>
    <row r="3" ht="18" customHeight="1">
      <c r="A3" s="1"/>
    </row>
    <row r="4" spans="1:4" ht="18">
      <c r="A4" s="2"/>
      <c r="D4" s="2"/>
    </row>
    <row r="5" ht="13.5" thickBot="1"/>
    <row r="6" spans="1:10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376" t="s">
        <v>33</v>
      </c>
      <c r="G6" s="379" t="s">
        <v>34</v>
      </c>
      <c r="H6" s="380"/>
      <c r="I6" s="380"/>
      <c r="J6" s="381"/>
    </row>
    <row r="7" spans="1:10" ht="12.75">
      <c r="A7" s="377"/>
      <c r="B7" s="374"/>
      <c r="C7" s="377"/>
      <c r="D7" s="377"/>
      <c r="E7" s="377"/>
      <c r="F7" s="377"/>
      <c r="G7" s="397" t="s">
        <v>40</v>
      </c>
      <c r="H7" s="395" t="s">
        <v>37</v>
      </c>
      <c r="I7" s="395"/>
      <c r="J7" s="382" t="s">
        <v>35</v>
      </c>
    </row>
    <row r="8" spans="1:10" ht="12.75" customHeight="1">
      <c r="A8" s="377"/>
      <c r="B8" s="374"/>
      <c r="C8" s="377"/>
      <c r="D8" s="377"/>
      <c r="E8" s="377"/>
      <c r="F8" s="377"/>
      <c r="G8" s="397"/>
      <c r="H8" s="395" t="s">
        <v>38</v>
      </c>
      <c r="I8" s="395" t="s">
        <v>39</v>
      </c>
      <c r="J8" s="383"/>
    </row>
    <row r="9" spans="1:10" ht="47.25" customHeight="1" thickBot="1">
      <c r="A9" s="378"/>
      <c r="B9" s="375"/>
      <c r="C9" s="378"/>
      <c r="D9" s="378"/>
      <c r="E9" s="378"/>
      <c r="F9" s="378"/>
      <c r="G9" s="398"/>
      <c r="H9" s="396"/>
      <c r="I9" s="396"/>
      <c r="J9" s="384"/>
    </row>
    <row r="10" spans="1:10" ht="13.5" thickBot="1">
      <c r="A10" s="43" t="s">
        <v>112</v>
      </c>
      <c r="B10" s="44" t="s">
        <v>116</v>
      </c>
      <c r="C10" s="45">
        <v>63832291</v>
      </c>
      <c r="D10" s="44" t="s">
        <v>113</v>
      </c>
      <c r="E10" s="45" t="s">
        <v>51</v>
      </c>
      <c r="F10" s="46" t="s">
        <v>7</v>
      </c>
      <c r="G10" s="87">
        <f>B31</f>
        <v>26.327</v>
      </c>
      <c r="H10" s="88"/>
      <c r="I10" s="88"/>
      <c r="J10" s="89">
        <f>SUM(G10:I10)</f>
        <v>26.327</v>
      </c>
    </row>
    <row r="15" ht="13.5" thickBot="1"/>
    <row r="16" spans="1:4" ht="12.75">
      <c r="A16" s="385">
        <v>2016</v>
      </c>
      <c r="B16" s="387" t="s">
        <v>112</v>
      </c>
      <c r="C16" s="388"/>
      <c r="D16" s="389"/>
    </row>
    <row r="17" spans="1:4" ht="13.5" thickBot="1">
      <c r="A17" s="386"/>
      <c r="B17" s="115" t="s">
        <v>332</v>
      </c>
      <c r="C17" s="70" t="s">
        <v>333</v>
      </c>
      <c r="D17" s="78" t="s">
        <v>334</v>
      </c>
    </row>
    <row r="18" spans="1:4" ht="12.75">
      <c r="A18" s="124" t="s">
        <v>320</v>
      </c>
      <c r="B18" s="116">
        <v>2853</v>
      </c>
      <c r="C18" s="74"/>
      <c r="D18" s="75"/>
    </row>
    <row r="19" spans="1:4" ht="12.75">
      <c r="A19" s="125" t="s">
        <v>321</v>
      </c>
      <c r="B19" s="63">
        <v>2712</v>
      </c>
      <c r="C19" s="61"/>
      <c r="D19" s="67"/>
    </row>
    <row r="20" spans="1:4" ht="12.75">
      <c r="A20" s="125" t="s">
        <v>322</v>
      </c>
      <c r="B20" s="63">
        <v>2401</v>
      </c>
      <c r="C20" s="61"/>
      <c r="D20" s="67"/>
    </row>
    <row r="21" spans="1:4" ht="12.75">
      <c r="A21" s="125" t="s">
        <v>323</v>
      </c>
      <c r="B21" s="117">
        <v>2464</v>
      </c>
      <c r="C21" s="62"/>
      <c r="D21" s="68"/>
    </row>
    <row r="22" spans="1:4" ht="12.75">
      <c r="A22" s="125" t="s">
        <v>324</v>
      </c>
      <c r="B22" s="117">
        <v>2313</v>
      </c>
      <c r="C22" s="62"/>
      <c r="D22" s="68"/>
    </row>
    <row r="23" spans="1:4" ht="12.75">
      <c r="A23" s="125" t="s">
        <v>325</v>
      </c>
      <c r="B23" s="117">
        <v>1950</v>
      </c>
      <c r="C23" s="62"/>
      <c r="D23" s="68"/>
    </row>
    <row r="24" spans="1:4" ht="12.75">
      <c r="A24" s="125" t="s">
        <v>326</v>
      </c>
      <c r="B24" s="117">
        <v>596</v>
      </c>
      <c r="C24" s="62"/>
      <c r="D24" s="68"/>
    </row>
    <row r="25" spans="1:4" ht="12.75">
      <c r="A25" s="125" t="s">
        <v>327</v>
      </c>
      <c r="B25" s="117">
        <v>796</v>
      </c>
      <c r="C25" s="62"/>
      <c r="D25" s="68"/>
    </row>
    <row r="26" spans="1:4" ht="12.75">
      <c r="A26" s="125" t="s">
        <v>328</v>
      </c>
      <c r="B26" s="117">
        <v>2209</v>
      </c>
      <c r="C26" s="62"/>
      <c r="D26" s="68"/>
    </row>
    <row r="27" spans="1:4" ht="12.75">
      <c r="A27" s="125" t="s">
        <v>329</v>
      </c>
      <c r="B27" s="117">
        <v>2709</v>
      </c>
      <c r="C27" s="62"/>
      <c r="D27" s="68"/>
    </row>
    <row r="28" spans="1:4" ht="12.75">
      <c r="A28" s="125" t="s">
        <v>330</v>
      </c>
      <c r="B28" s="117">
        <v>2835</v>
      </c>
      <c r="C28" s="62"/>
      <c r="D28" s="68"/>
    </row>
    <row r="29" spans="1:4" ht="13.5" thickBot="1">
      <c r="A29" s="127" t="s">
        <v>331</v>
      </c>
      <c r="B29" s="118">
        <v>2489</v>
      </c>
      <c r="C29" s="91"/>
      <c r="D29" s="92"/>
    </row>
    <row r="30" spans="1:4" ht="12.75">
      <c r="A30" s="128" t="s">
        <v>159</v>
      </c>
      <c r="B30" s="119">
        <f>SUM(B18:B29)</f>
        <v>26327</v>
      </c>
      <c r="C30" s="97">
        <f>SUM(C18:C29)</f>
        <v>0</v>
      </c>
      <c r="D30" s="98">
        <f>SUM(D18:D29)</f>
        <v>0</v>
      </c>
    </row>
    <row r="31" spans="1:4" ht="13.5" thickBot="1">
      <c r="A31" s="126" t="s">
        <v>335</v>
      </c>
      <c r="B31" s="120">
        <f>B30/1000</f>
        <v>26.327</v>
      </c>
      <c r="C31" s="70">
        <f>C30/1000</f>
        <v>0</v>
      </c>
      <c r="D31" s="48"/>
    </row>
  </sheetData>
  <sheetProtection/>
  <mergeCells count="14">
    <mergeCell ref="A16:A17"/>
    <mergeCell ref="B16:D16"/>
    <mergeCell ref="A6:A9"/>
    <mergeCell ref="C6:C9"/>
    <mergeCell ref="H8:H9"/>
    <mergeCell ref="G7:G9"/>
    <mergeCell ref="H7:I7"/>
    <mergeCell ref="E6:E9"/>
    <mergeCell ref="B6:B9"/>
    <mergeCell ref="D6:D9"/>
    <mergeCell ref="G6:J6"/>
    <mergeCell ref="J7:J9"/>
    <mergeCell ref="F6:F9"/>
    <mergeCell ref="I8:I9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5" r:id="rId1"/>
  <headerFooter alignWithMargins="0">
    <oddHeader xml:space="preserve">&amp;RStránka &amp;P z &amp;N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3:J49"/>
  <sheetViews>
    <sheetView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00390625" defaultRowHeight="12.75"/>
  <cols>
    <col min="1" max="1" width="22.625" style="3" customWidth="1"/>
    <col min="2" max="2" width="25.00390625" style="3" customWidth="1"/>
    <col min="3" max="3" width="10.875" style="3" customWidth="1"/>
    <col min="4" max="4" width="18.75390625" style="3" customWidth="1"/>
    <col min="5" max="5" width="14.125" style="3" customWidth="1"/>
    <col min="6" max="6" width="12.375" style="3" customWidth="1"/>
    <col min="7" max="7" width="17.25390625" style="3" customWidth="1"/>
    <col min="8" max="8" width="13.75390625" style="3" customWidth="1"/>
    <col min="9" max="9" width="13.375" style="3" customWidth="1"/>
    <col min="10" max="10" width="12.25390625" style="3" customWidth="1"/>
    <col min="11" max="11" width="15.125" style="3" customWidth="1"/>
    <col min="12" max="16384" width="9.125" style="3" customWidth="1"/>
  </cols>
  <sheetData>
    <row r="3" ht="18" customHeight="1">
      <c r="A3" s="1"/>
    </row>
    <row r="4" spans="1:4" ht="18">
      <c r="A4" s="2"/>
      <c r="D4" s="2"/>
    </row>
    <row r="5" ht="13.5" thickBot="1"/>
    <row r="6" spans="1:10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376" t="s">
        <v>33</v>
      </c>
      <c r="G6" s="379" t="s">
        <v>34</v>
      </c>
      <c r="H6" s="380"/>
      <c r="I6" s="380"/>
      <c r="J6" s="381"/>
    </row>
    <row r="7" spans="1:10" ht="12.75">
      <c r="A7" s="377"/>
      <c r="B7" s="374"/>
      <c r="C7" s="377"/>
      <c r="D7" s="377"/>
      <c r="E7" s="377"/>
      <c r="F7" s="377"/>
      <c r="G7" s="397" t="s">
        <v>40</v>
      </c>
      <c r="H7" s="395" t="s">
        <v>37</v>
      </c>
      <c r="I7" s="395"/>
      <c r="J7" s="382" t="s">
        <v>35</v>
      </c>
    </row>
    <row r="8" spans="1:10" ht="12.75" customHeight="1">
      <c r="A8" s="377"/>
      <c r="B8" s="374"/>
      <c r="C8" s="377"/>
      <c r="D8" s="377"/>
      <c r="E8" s="377"/>
      <c r="F8" s="377"/>
      <c r="G8" s="397"/>
      <c r="H8" s="395" t="s">
        <v>38</v>
      </c>
      <c r="I8" s="395" t="s">
        <v>39</v>
      </c>
      <c r="J8" s="383"/>
    </row>
    <row r="9" spans="1:10" ht="47.25" customHeight="1" thickBot="1">
      <c r="A9" s="378"/>
      <c r="B9" s="375"/>
      <c r="C9" s="378"/>
      <c r="D9" s="378"/>
      <c r="E9" s="378"/>
      <c r="F9" s="378"/>
      <c r="G9" s="398"/>
      <c r="H9" s="396"/>
      <c r="I9" s="396"/>
      <c r="J9" s="384"/>
    </row>
    <row r="10" spans="1:10" ht="12.75">
      <c r="A10" s="32" t="s">
        <v>114</v>
      </c>
      <c r="B10" s="9" t="s">
        <v>115</v>
      </c>
      <c r="C10" s="6">
        <v>63109735</v>
      </c>
      <c r="D10" s="9" t="s">
        <v>117</v>
      </c>
      <c r="E10" s="6" t="s">
        <v>54</v>
      </c>
      <c r="F10" s="24" t="s">
        <v>10</v>
      </c>
      <c r="G10" s="82"/>
      <c r="H10" s="83">
        <f>B32</f>
        <v>9.496</v>
      </c>
      <c r="I10" s="83">
        <f>C32</f>
        <v>2.786</v>
      </c>
      <c r="J10" s="84">
        <f>SUM(G10:I10)</f>
        <v>12.282</v>
      </c>
    </row>
    <row r="11" spans="1:10" ht="12.75">
      <c r="A11" s="32" t="s">
        <v>118</v>
      </c>
      <c r="B11" s="9" t="s">
        <v>115</v>
      </c>
      <c r="C11" s="6">
        <v>63109735</v>
      </c>
      <c r="D11" s="9" t="s">
        <v>117</v>
      </c>
      <c r="E11" s="6" t="s">
        <v>119</v>
      </c>
      <c r="F11" s="24" t="s">
        <v>7</v>
      </c>
      <c r="G11" s="82">
        <f>E32</f>
        <v>0.53</v>
      </c>
      <c r="H11" s="83"/>
      <c r="I11" s="83"/>
      <c r="J11" s="84">
        <f>SUM(G11:I11)</f>
        <v>0.53</v>
      </c>
    </row>
    <row r="12" spans="1:10" ht="12.75">
      <c r="A12" s="32" t="s">
        <v>120</v>
      </c>
      <c r="B12" s="9" t="s">
        <v>115</v>
      </c>
      <c r="C12" s="6">
        <v>63109735</v>
      </c>
      <c r="D12" s="9" t="s">
        <v>117</v>
      </c>
      <c r="E12" s="6" t="s">
        <v>121</v>
      </c>
      <c r="F12" s="24" t="s">
        <v>7</v>
      </c>
      <c r="G12" s="82">
        <f>H32</f>
        <v>1.042</v>
      </c>
      <c r="H12" s="83"/>
      <c r="I12" s="83"/>
      <c r="J12" s="84">
        <f>SUM(G12:I12)</f>
        <v>1.042</v>
      </c>
    </row>
    <row r="13" spans="1:10" ht="13.5" thickBot="1">
      <c r="A13" s="43" t="s">
        <v>122</v>
      </c>
      <c r="B13" s="44" t="s">
        <v>115</v>
      </c>
      <c r="C13" s="45">
        <v>63109735</v>
      </c>
      <c r="D13" s="44" t="s">
        <v>117</v>
      </c>
      <c r="E13" s="45" t="s">
        <v>119</v>
      </c>
      <c r="F13" s="46" t="s">
        <v>7</v>
      </c>
      <c r="G13" s="87">
        <f>B49</f>
        <v>0</v>
      </c>
      <c r="H13" s="88"/>
      <c r="I13" s="88"/>
      <c r="J13" s="89">
        <f>SUM(G13:I13)</f>
        <v>0</v>
      </c>
    </row>
    <row r="16" ht="13.5" thickBot="1"/>
    <row r="17" spans="1:10" ht="12.75">
      <c r="A17" s="385">
        <v>2016</v>
      </c>
      <c r="B17" s="387" t="s">
        <v>114</v>
      </c>
      <c r="C17" s="388"/>
      <c r="D17" s="389"/>
      <c r="E17" s="390" t="s">
        <v>118</v>
      </c>
      <c r="F17" s="388"/>
      <c r="G17" s="391"/>
      <c r="H17" s="390" t="s">
        <v>120</v>
      </c>
      <c r="I17" s="388"/>
      <c r="J17" s="389"/>
    </row>
    <row r="18" spans="1:10" ht="13.5" thickBot="1">
      <c r="A18" s="386"/>
      <c r="B18" s="115" t="s">
        <v>332</v>
      </c>
      <c r="C18" s="70" t="s">
        <v>333</v>
      </c>
      <c r="D18" s="78"/>
      <c r="E18" s="77" t="s">
        <v>332</v>
      </c>
      <c r="F18" s="70" t="s">
        <v>333</v>
      </c>
      <c r="G18" s="79"/>
      <c r="H18" s="77" t="s">
        <v>332</v>
      </c>
      <c r="I18" s="70" t="s">
        <v>333</v>
      </c>
      <c r="J18" s="78"/>
    </row>
    <row r="19" spans="1:10" ht="12.75">
      <c r="A19" s="124" t="s">
        <v>320</v>
      </c>
      <c r="B19" s="144">
        <v>944</v>
      </c>
      <c r="C19" s="74">
        <v>288</v>
      </c>
      <c r="D19" s="75"/>
      <c r="E19" s="73"/>
      <c r="F19" s="74"/>
      <c r="G19" s="80"/>
      <c r="H19" s="73"/>
      <c r="I19" s="74"/>
      <c r="J19" s="76"/>
    </row>
    <row r="20" spans="1:10" ht="12.75">
      <c r="A20" s="125" t="s">
        <v>321</v>
      </c>
      <c r="B20" s="117">
        <v>852</v>
      </c>
      <c r="C20" s="61">
        <v>290</v>
      </c>
      <c r="D20" s="67"/>
      <c r="E20" s="66"/>
      <c r="F20" s="61"/>
      <c r="G20" s="81"/>
      <c r="H20" s="66"/>
      <c r="I20" s="61"/>
      <c r="J20" s="72"/>
    </row>
    <row r="21" spans="1:10" ht="12.75">
      <c r="A21" s="125" t="s">
        <v>322</v>
      </c>
      <c r="B21" s="117">
        <v>810</v>
      </c>
      <c r="C21" s="61">
        <v>240</v>
      </c>
      <c r="D21" s="67"/>
      <c r="E21" s="66"/>
      <c r="F21" s="61"/>
      <c r="G21" s="81"/>
      <c r="H21" s="66"/>
      <c r="I21" s="61"/>
      <c r="J21" s="72"/>
    </row>
    <row r="22" spans="1:10" ht="12.75">
      <c r="A22" s="125" t="s">
        <v>323</v>
      </c>
      <c r="B22" s="117">
        <v>877</v>
      </c>
      <c r="C22" s="62">
        <v>268</v>
      </c>
      <c r="D22" s="68"/>
      <c r="E22" s="66"/>
      <c r="F22" s="61"/>
      <c r="G22" s="81"/>
      <c r="H22" s="66"/>
      <c r="I22" s="61"/>
      <c r="J22" s="72"/>
    </row>
    <row r="23" spans="1:10" ht="12.75">
      <c r="A23" s="125" t="s">
        <v>324</v>
      </c>
      <c r="B23" s="117">
        <v>824</v>
      </c>
      <c r="C23" s="62">
        <v>223</v>
      </c>
      <c r="D23" s="68"/>
      <c r="E23" s="66"/>
      <c r="F23" s="61"/>
      <c r="G23" s="81"/>
      <c r="H23" s="66"/>
      <c r="I23" s="61"/>
      <c r="J23" s="72"/>
    </row>
    <row r="24" spans="1:10" ht="12.75">
      <c r="A24" s="125" t="s">
        <v>325</v>
      </c>
      <c r="B24" s="117">
        <v>746</v>
      </c>
      <c r="C24" s="62">
        <v>204</v>
      </c>
      <c r="D24" s="68"/>
      <c r="E24" s="66"/>
      <c r="F24" s="61"/>
      <c r="G24" s="81"/>
      <c r="H24" s="66"/>
      <c r="I24" s="61"/>
      <c r="J24" s="72"/>
    </row>
    <row r="25" spans="1:10" ht="12.75">
      <c r="A25" s="125" t="s">
        <v>326</v>
      </c>
      <c r="B25" s="117">
        <v>325</v>
      </c>
      <c r="C25" s="62">
        <v>129</v>
      </c>
      <c r="D25" s="68"/>
      <c r="E25" s="66"/>
      <c r="F25" s="61"/>
      <c r="G25" s="81"/>
      <c r="H25" s="66"/>
      <c r="I25" s="61"/>
      <c r="J25" s="72"/>
    </row>
    <row r="26" spans="1:10" ht="12.75">
      <c r="A26" s="125" t="s">
        <v>327</v>
      </c>
      <c r="B26" s="117">
        <v>467</v>
      </c>
      <c r="C26" s="62">
        <v>162</v>
      </c>
      <c r="D26" s="68"/>
      <c r="E26" s="66"/>
      <c r="F26" s="61"/>
      <c r="G26" s="81"/>
      <c r="H26" s="66"/>
      <c r="I26" s="61"/>
      <c r="J26" s="72"/>
    </row>
    <row r="27" spans="1:10" ht="12.75">
      <c r="A27" s="125" t="s">
        <v>328</v>
      </c>
      <c r="B27" s="117">
        <v>850</v>
      </c>
      <c r="C27" s="62">
        <v>172</v>
      </c>
      <c r="D27" s="68"/>
      <c r="E27" s="66"/>
      <c r="F27" s="61"/>
      <c r="G27" s="81"/>
      <c r="H27" s="66"/>
      <c r="I27" s="61"/>
      <c r="J27" s="72"/>
    </row>
    <row r="28" spans="1:10" ht="12.75">
      <c r="A28" s="125" t="s">
        <v>329</v>
      </c>
      <c r="B28" s="117">
        <v>1077</v>
      </c>
      <c r="C28" s="62">
        <v>220</v>
      </c>
      <c r="D28" s="68"/>
      <c r="E28" s="66"/>
      <c r="F28" s="61"/>
      <c r="G28" s="81"/>
      <c r="H28" s="66"/>
      <c r="I28" s="61"/>
      <c r="J28" s="72"/>
    </row>
    <row r="29" spans="1:10" ht="12.75">
      <c r="A29" s="125" t="s">
        <v>330</v>
      </c>
      <c r="B29" s="117">
        <v>886</v>
      </c>
      <c r="C29" s="62">
        <v>317</v>
      </c>
      <c r="D29" s="68"/>
      <c r="E29" s="66"/>
      <c r="F29" s="61"/>
      <c r="G29" s="81"/>
      <c r="H29" s="66"/>
      <c r="I29" s="61"/>
      <c r="J29" s="67"/>
    </row>
    <row r="30" spans="1:10" ht="13.5" thickBot="1">
      <c r="A30" s="127" t="s">
        <v>331</v>
      </c>
      <c r="B30" s="118">
        <v>838</v>
      </c>
      <c r="C30" s="91">
        <v>273</v>
      </c>
      <c r="D30" s="92"/>
      <c r="E30" s="93">
        <v>530</v>
      </c>
      <c r="F30" s="94"/>
      <c r="G30" s="95"/>
      <c r="H30" s="93">
        <v>1042</v>
      </c>
      <c r="I30" s="94"/>
      <c r="J30" s="101"/>
    </row>
    <row r="31" spans="1:10" ht="12.75">
      <c r="A31" s="128" t="s">
        <v>159</v>
      </c>
      <c r="B31" s="119">
        <f aca="true" t="shared" si="0" ref="B31:J31">SUM(B19:B30)</f>
        <v>9496</v>
      </c>
      <c r="C31" s="97">
        <f t="shared" si="0"/>
        <v>2786</v>
      </c>
      <c r="D31" s="98">
        <f t="shared" si="0"/>
        <v>0</v>
      </c>
      <c r="E31" s="71">
        <f t="shared" si="0"/>
        <v>530</v>
      </c>
      <c r="F31" s="64">
        <f t="shared" si="0"/>
        <v>0</v>
      </c>
      <c r="G31" s="99">
        <f t="shared" si="0"/>
        <v>0</v>
      </c>
      <c r="H31" s="71">
        <f t="shared" si="0"/>
        <v>1042</v>
      </c>
      <c r="I31" s="64">
        <f t="shared" si="0"/>
        <v>0</v>
      </c>
      <c r="J31" s="98">
        <f t="shared" si="0"/>
        <v>0</v>
      </c>
    </row>
    <row r="32" spans="1:10" ht="13.5" thickBot="1">
      <c r="A32" s="126" t="s">
        <v>335</v>
      </c>
      <c r="B32" s="120">
        <f>B31/1000</f>
        <v>9.496</v>
      </c>
      <c r="C32" s="70">
        <f>C31/1000</f>
        <v>2.786</v>
      </c>
      <c r="D32" s="48"/>
      <c r="E32" s="69">
        <f>E31/1000</f>
        <v>0.53</v>
      </c>
      <c r="F32" s="70">
        <f>F31/1000</f>
        <v>0</v>
      </c>
      <c r="G32" s="79"/>
      <c r="H32" s="69">
        <f>H31/1000</f>
        <v>1.042</v>
      </c>
      <c r="I32" s="70">
        <f>I31/1000</f>
        <v>0</v>
      </c>
      <c r="J32" s="78"/>
    </row>
    <row r="33" ht="13.5" thickBot="1"/>
    <row r="34" spans="1:4" ht="12.75">
      <c r="A34" s="385">
        <v>2016</v>
      </c>
      <c r="B34" s="387" t="s">
        <v>122</v>
      </c>
      <c r="C34" s="388"/>
      <c r="D34" s="389"/>
    </row>
    <row r="35" spans="1:4" ht="13.5" thickBot="1">
      <c r="A35" s="386"/>
      <c r="B35" s="115" t="s">
        <v>332</v>
      </c>
      <c r="C35" s="70" t="s">
        <v>333</v>
      </c>
      <c r="D35" s="78"/>
    </row>
    <row r="36" spans="1:4" ht="12.75">
      <c r="A36" s="124" t="s">
        <v>320</v>
      </c>
      <c r="B36" s="116"/>
      <c r="C36" s="74"/>
      <c r="D36" s="75"/>
    </row>
    <row r="37" spans="1:4" ht="12.75">
      <c r="A37" s="125" t="s">
        <v>321</v>
      </c>
      <c r="B37" s="63"/>
      <c r="C37" s="61"/>
      <c r="D37" s="67"/>
    </row>
    <row r="38" spans="1:4" ht="12.75">
      <c r="A38" s="125" t="s">
        <v>322</v>
      </c>
      <c r="B38" s="63"/>
      <c r="C38" s="61"/>
      <c r="D38" s="67"/>
    </row>
    <row r="39" spans="1:4" ht="12.75">
      <c r="A39" s="125" t="s">
        <v>323</v>
      </c>
      <c r="B39" s="117"/>
      <c r="C39" s="62"/>
      <c r="D39" s="68"/>
    </row>
    <row r="40" spans="1:4" ht="12.75">
      <c r="A40" s="125" t="s">
        <v>324</v>
      </c>
      <c r="B40" s="117"/>
      <c r="C40" s="62"/>
      <c r="D40" s="68"/>
    </row>
    <row r="41" spans="1:4" ht="12.75">
      <c r="A41" s="125" t="s">
        <v>325</v>
      </c>
      <c r="B41" s="117"/>
      <c r="C41" s="62"/>
      <c r="D41" s="68"/>
    </row>
    <row r="42" spans="1:4" ht="12.75">
      <c r="A42" s="125" t="s">
        <v>326</v>
      </c>
      <c r="B42" s="117"/>
      <c r="C42" s="62"/>
      <c r="D42" s="68"/>
    </row>
    <row r="43" spans="1:4" ht="12.75">
      <c r="A43" s="125" t="s">
        <v>327</v>
      </c>
      <c r="B43" s="117"/>
      <c r="C43" s="62"/>
      <c r="D43" s="68"/>
    </row>
    <row r="44" spans="1:4" ht="12.75">
      <c r="A44" s="125" t="s">
        <v>328</v>
      </c>
      <c r="B44" s="117"/>
      <c r="C44" s="62"/>
      <c r="D44" s="68"/>
    </row>
    <row r="45" spans="1:4" ht="12.75">
      <c r="A45" s="125" t="s">
        <v>329</v>
      </c>
      <c r="B45" s="117"/>
      <c r="C45" s="62"/>
      <c r="D45" s="68"/>
    </row>
    <row r="46" spans="1:4" ht="12.75">
      <c r="A46" s="125" t="s">
        <v>330</v>
      </c>
      <c r="B46" s="117"/>
      <c r="C46" s="62"/>
      <c r="D46" s="68"/>
    </row>
    <row r="47" spans="1:4" ht="13.5" thickBot="1">
      <c r="A47" s="127" t="s">
        <v>331</v>
      </c>
      <c r="B47" s="118">
        <v>0</v>
      </c>
      <c r="C47" s="91"/>
      <c r="D47" s="92"/>
    </row>
    <row r="48" spans="1:4" ht="12.75">
      <c r="A48" s="128" t="s">
        <v>159</v>
      </c>
      <c r="B48" s="119">
        <f>SUM(B36:B47)</f>
        <v>0</v>
      </c>
      <c r="C48" s="97">
        <f>SUM(C36:C47)</f>
        <v>0</v>
      </c>
      <c r="D48" s="98">
        <f>SUM(D36:D47)</f>
        <v>0</v>
      </c>
    </row>
    <row r="49" spans="1:4" ht="13.5" thickBot="1">
      <c r="A49" s="126" t="s">
        <v>335</v>
      </c>
      <c r="B49" s="120">
        <f>B48/1000</f>
        <v>0</v>
      </c>
      <c r="C49" s="70">
        <f>C48/1000</f>
        <v>0</v>
      </c>
      <c r="D49" s="48"/>
    </row>
  </sheetData>
  <sheetProtection/>
  <mergeCells count="18">
    <mergeCell ref="A34:A35"/>
    <mergeCell ref="B34:D34"/>
    <mergeCell ref="G6:J6"/>
    <mergeCell ref="J7:J9"/>
    <mergeCell ref="F6:F9"/>
    <mergeCell ref="A17:A18"/>
    <mergeCell ref="B17:D17"/>
    <mergeCell ref="E17:G17"/>
    <mergeCell ref="H17:J17"/>
    <mergeCell ref="I8:I9"/>
    <mergeCell ref="A6:A9"/>
    <mergeCell ref="C6:C9"/>
    <mergeCell ref="H8:H9"/>
    <mergeCell ref="G7:G9"/>
    <mergeCell ref="H7:I7"/>
    <mergeCell ref="E6:E9"/>
    <mergeCell ref="B6:B9"/>
    <mergeCell ref="D6:D9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74" r:id="rId1"/>
  <headerFooter alignWithMargins="0">
    <oddHeader xml:space="preserve">&amp;RStránka &amp;P z &amp;N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3:J29"/>
  <sheetViews>
    <sheetView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00390625" defaultRowHeight="12.75"/>
  <cols>
    <col min="1" max="1" width="22.625" style="3" customWidth="1"/>
    <col min="2" max="2" width="27.875" style="3" customWidth="1"/>
    <col min="3" max="3" width="10.375" style="3" customWidth="1"/>
    <col min="4" max="4" width="22.625" style="3" customWidth="1"/>
    <col min="5" max="5" width="10.125" style="3" customWidth="1"/>
    <col min="6" max="6" width="7.375" style="3" customWidth="1"/>
    <col min="7" max="7" width="11.875" style="3" customWidth="1"/>
    <col min="8" max="8" width="6.875" style="3" customWidth="1"/>
    <col min="9" max="9" width="6.625" style="3" customWidth="1"/>
    <col min="10" max="10" width="12.25390625" style="3" customWidth="1"/>
    <col min="11" max="11" width="15.125" style="3" customWidth="1"/>
    <col min="12" max="16384" width="9.125" style="3" customWidth="1"/>
  </cols>
  <sheetData>
    <row r="3" ht="18" customHeight="1">
      <c r="A3" s="1"/>
    </row>
    <row r="4" spans="1:4" ht="18">
      <c r="A4" s="2"/>
      <c r="D4" s="2"/>
    </row>
    <row r="5" ht="13.5" thickBot="1">
      <c r="J5" s="57">
        <v>2016</v>
      </c>
    </row>
    <row r="6" spans="1:10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376" t="s">
        <v>33</v>
      </c>
      <c r="G6" s="379" t="s">
        <v>34</v>
      </c>
      <c r="H6" s="380"/>
      <c r="I6" s="380"/>
      <c r="J6" s="381"/>
    </row>
    <row r="7" spans="1:10" ht="12.75">
      <c r="A7" s="377"/>
      <c r="B7" s="374"/>
      <c r="C7" s="377"/>
      <c r="D7" s="377"/>
      <c r="E7" s="377"/>
      <c r="F7" s="377"/>
      <c r="G7" s="397" t="s">
        <v>40</v>
      </c>
      <c r="H7" s="395" t="s">
        <v>37</v>
      </c>
      <c r="I7" s="395"/>
      <c r="J7" s="382" t="s">
        <v>35</v>
      </c>
    </row>
    <row r="8" spans="1:10" ht="12.75" customHeight="1">
      <c r="A8" s="377"/>
      <c r="B8" s="374"/>
      <c r="C8" s="377"/>
      <c r="D8" s="377"/>
      <c r="E8" s="377"/>
      <c r="F8" s="377"/>
      <c r="G8" s="397"/>
      <c r="H8" s="395" t="s">
        <v>38</v>
      </c>
      <c r="I8" s="395" t="s">
        <v>39</v>
      </c>
      <c r="J8" s="383"/>
    </row>
    <row r="9" spans="1:10" ht="47.25" customHeight="1" thickBot="1">
      <c r="A9" s="378"/>
      <c r="B9" s="375"/>
      <c r="C9" s="378"/>
      <c r="D9" s="378"/>
      <c r="E9" s="378"/>
      <c r="F9" s="378"/>
      <c r="G9" s="398"/>
      <c r="H9" s="396"/>
      <c r="I9" s="396"/>
      <c r="J9" s="384"/>
    </row>
    <row r="10" spans="1:10" s="4" customFormat="1" ht="12.75">
      <c r="A10" s="36" t="s">
        <v>302</v>
      </c>
      <c r="B10" s="11" t="s">
        <v>123</v>
      </c>
      <c r="C10" s="10">
        <v>63109719</v>
      </c>
      <c r="D10" s="11" t="s">
        <v>303</v>
      </c>
      <c r="E10" s="10" t="s">
        <v>84</v>
      </c>
      <c r="F10" s="24" t="s">
        <v>7</v>
      </c>
      <c r="G10" s="139">
        <f>B29</f>
        <v>26.056</v>
      </c>
      <c r="H10" s="140"/>
      <c r="I10" s="140"/>
      <c r="J10" s="141">
        <f>G10+H10+I10</f>
        <v>26.056</v>
      </c>
    </row>
    <row r="11" spans="1:10" ht="13.5" thickBot="1">
      <c r="A11" s="43" t="s">
        <v>301</v>
      </c>
      <c r="B11" s="44" t="s">
        <v>123</v>
      </c>
      <c r="C11" s="45">
        <v>63109719</v>
      </c>
      <c r="D11" s="44" t="s">
        <v>124</v>
      </c>
      <c r="E11" s="45" t="s">
        <v>54</v>
      </c>
      <c r="F11" s="46" t="s">
        <v>7</v>
      </c>
      <c r="G11" s="138">
        <f>E29</f>
        <v>28.665</v>
      </c>
      <c r="H11" s="55"/>
      <c r="I11" s="55"/>
      <c r="J11" s="142">
        <f>G11+H11+I11</f>
        <v>28.665</v>
      </c>
    </row>
    <row r="13" ht="13.5" thickBot="1"/>
    <row r="14" spans="1:7" ht="12.75">
      <c r="A14" s="385">
        <v>2016</v>
      </c>
      <c r="B14" s="387" t="s">
        <v>302</v>
      </c>
      <c r="C14" s="388"/>
      <c r="D14" s="389"/>
      <c r="E14" s="390" t="s">
        <v>301</v>
      </c>
      <c r="F14" s="388"/>
      <c r="G14" s="389"/>
    </row>
    <row r="15" spans="1:7" ht="13.5" thickBot="1">
      <c r="A15" s="386"/>
      <c r="B15" s="115" t="s">
        <v>332</v>
      </c>
      <c r="C15" s="70" t="s">
        <v>333</v>
      </c>
      <c r="D15" s="78"/>
      <c r="E15" s="77" t="s">
        <v>332</v>
      </c>
      <c r="F15" s="70" t="s">
        <v>333</v>
      </c>
      <c r="G15" s="78"/>
    </row>
    <row r="16" spans="1:7" ht="12.75">
      <c r="A16" s="124" t="s">
        <v>320</v>
      </c>
      <c r="B16" s="144">
        <v>2672</v>
      </c>
      <c r="C16" s="74"/>
      <c r="D16" s="75"/>
      <c r="E16" s="73">
        <v>2711</v>
      </c>
      <c r="F16" s="74"/>
      <c r="G16" s="75"/>
    </row>
    <row r="17" spans="1:7" ht="12.75">
      <c r="A17" s="125" t="s">
        <v>321</v>
      </c>
      <c r="B17" s="117">
        <v>2616</v>
      </c>
      <c r="C17" s="61"/>
      <c r="D17" s="67"/>
      <c r="E17" s="66">
        <v>2709</v>
      </c>
      <c r="F17" s="61"/>
      <c r="G17" s="67"/>
    </row>
    <row r="18" spans="1:7" ht="12.75">
      <c r="A18" s="125" t="s">
        <v>322</v>
      </c>
      <c r="B18" s="117">
        <v>2491</v>
      </c>
      <c r="C18" s="61"/>
      <c r="D18" s="67"/>
      <c r="E18" s="66">
        <v>2640</v>
      </c>
      <c r="F18" s="61"/>
      <c r="G18" s="67"/>
    </row>
    <row r="19" spans="1:7" ht="12.75">
      <c r="A19" s="125" t="s">
        <v>323</v>
      </c>
      <c r="B19" s="117">
        <v>2436</v>
      </c>
      <c r="C19" s="62"/>
      <c r="D19" s="68"/>
      <c r="E19" s="66">
        <v>2681</v>
      </c>
      <c r="F19" s="61"/>
      <c r="G19" s="67"/>
    </row>
    <row r="20" spans="1:7" ht="12.75">
      <c r="A20" s="125" t="s">
        <v>324</v>
      </c>
      <c r="B20" s="117">
        <v>2364</v>
      </c>
      <c r="C20" s="62"/>
      <c r="D20" s="68"/>
      <c r="E20" s="66">
        <v>2776</v>
      </c>
      <c r="F20" s="61"/>
      <c r="G20" s="67"/>
    </row>
    <row r="21" spans="1:7" ht="12.75">
      <c r="A21" s="125" t="s">
        <v>325</v>
      </c>
      <c r="B21" s="117">
        <v>2073</v>
      </c>
      <c r="C21" s="62"/>
      <c r="D21" s="68"/>
      <c r="E21" s="66">
        <v>2490</v>
      </c>
      <c r="F21" s="61"/>
      <c r="G21" s="67"/>
    </row>
    <row r="22" spans="1:7" ht="12.75">
      <c r="A22" s="125" t="s">
        <v>326</v>
      </c>
      <c r="B22" s="117">
        <v>485</v>
      </c>
      <c r="C22" s="62"/>
      <c r="D22" s="68"/>
      <c r="E22" s="66">
        <v>325</v>
      </c>
      <c r="F22" s="61"/>
      <c r="G22" s="67"/>
    </row>
    <row r="23" spans="1:7" ht="12.75">
      <c r="A23" s="125" t="s">
        <v>327</v>
      </c>
      <c r="B23" s="117">
        <v>1435</v>
      </c>
      <c r="C23" s="62"/>
      <c r="D23" s="68"/>
      <c r="E23" s="66">
        <v>1524</v>
      </c>
      <c r="F23" s="61"/>
      <c r="G23" s="67"/>
    </row>
    <row r="24" spans="1:7" ht="12.75">
      <c r="A24" s="125" t="s">
        <v>328</v>
      </c>
      <c r="B24" s="312">
        <v>2284</v>
      </c>
      <c r="C24" s="62"/>
      <c r="D24" s="313"/>
      <c r="E24" s="314">
        <v>2721</v>
      </c>
      <c r="F24" s="315"/>
      <c r="G24" s="316"/>
    </row>
    <row r="25" spans="1:7" ht="12.75">
      <c r="A25" s="125" t="s">
        <v>329</v>
      </c>
      <c r="B25" s="117">
        <v>2284</v>
      </c>
      <c r="C25" s="62"/>
      <c r="D25" s="68"/>
      <c r="E25" s="66">
        <v>2721</v>
      </c>
      <c r="F25" s="61"/>
      <c r="G25" s="67"/>
    </row>
    <row r="26" spans="1:7" ht="12.75">
      <c r="A26" s="125" t="s">
        <v>330</v>
      </c>
      <c r="B26" s="117">
        <v>2550</v>
      </c>
      <c r="C26" s="62"/>
      <c r="D26" s="68"/>
      <c r="E26" s="66">
        <v>2853</v>
      </c>
      <c r="F26" s="61"/>
      <c r="G26" s="67"/>
    </row>
    <row r="27" spans="1:7" ht="13.5" thickBot="1">
      <c r="A27" s="127" t="s">
        <v>331</v>
      </c>
      <c r="B27" s="118">
        <v>2366</v>
      </c>
      <c r="C27" s="91"/>
      <c r="D27" s="92"/>
      <c r="E27" s="93">
        <v>2514</v>
      </c>
      <c r="F27" s="94"/>
      <c r="G27" s="101"/>
    </row>
    <row r="28" spans="1:7" ht="12.75">
      <c r="A28" s="128" t="s">
        <v>159</v>
      </c>
      <c r="B28" s="119">
        <f aca="true" t="shared" si="0" ref="B28:G28">SUM(B16:B27)</f>
        <v>26056</v>
      </c>
      <c r="C28" s="97">
        <f t="shared" si="0"/>
        <v>0</v>
      </c>
      <c r="D28" s="98">
        <f t="shared" si="0"/>
        <v>0</v>
      </c>
      <c r="E28" s="71">
        <f t="shared" si="0"/>
        <v>28665</v>
      </c>
      <c r="F28" s="64">
        <f t="shared" si="0"/>
        <v>0</v>
      </c>
      <c r="G28" s="98">
        <f t="shared" si="0"/>
        <v>0</v>
      </c>
    </row>
    <row r="29" spans="1:7" ht="13.5" thickBot="1">
      <c r="A29" s="126" t="s">
        <v>335</v>
      </c>
      <c r="B29" s="120">
        <f>B28/1000</f>
        <v>26.056</v>
      </c>
      <c r="C29" s="70">
        <f>C28/1000</f>
        <v>0</v>
      </c>
      <c r="D29" s="48"/>
      <c r="E29" s="69">
        <f>E28/1000</f>
        <v>28.665</v>
      </c>
      <c r="F29" s="70">
        <f>F28/1000</f>
        <v>0</v>
      </c>
      <c r="G29" s="78"/>
    </row>
  </sheetData>
  <sheetProtection/>
  <mergeCells count="15">
    <mergeCell ref="E6:E9"/>
    <mergeCell ref="B6:B9"/>
    <mergeCell ref="D6:D9"/>
    <mergeCell ref="G6:J6"/>
    <mergeCell ref="J7:J9"/>
    <mergeCell ref="F6:F9"/>
    <mergeCell ref="A14:A15"/>
    <mergeCell ref="B14:D14"/>
    <mergeCell ref="E14:G14"/>
    <mergeCell ref="I8:I9"/>
    <mergeCell ref="A6:A9"/>
    <mergeCell ref="C6:C9"/>
    <mergeCell ref="H8:H9"/>
    <mergeCell ref="G7:G9"/>
    <mergeCell ref="H7:I7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5" r:id="rId1"/>
  <headerFooter alignWithMargins="0">
    <oddHeader xml:space="preserve">&amp;RStránka &amp;P z &amp;N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3:J29"/>
  <sheetViews>
    <sheetView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00390625" defaultRowHeight="12.75"/>
  <cols>
    <col min="1" max="1" width="24.875" style="3" customWidth="1"/>
    <col min="2" max="2" width="27.875" style="3" customWidth="1"/>
    <col min="3" max="3" width="11.75390625" style="3" customWidth="1"/>
    <col min="4" max="4" width="22.625" style="3" customWidth="1"/>
    <col min="5" max="5" width="12.00390625" style="3" customWidth="1"/>
    <col min="6" max="6" width="11.375" style="3" customWidth="1"/>
    <col min="7" max="7" width="11.875" style="3" customWidth="1"/>
    <col min="8" max="8" width="6.875" style="3" customWidth="1"/>
    <col min="9" max="9" width="6.625" style="3" customWidth="1"/>
    <col min="10" max="10" width="12.25390625" style="3" customWidth="1"/>
    <col min="11" max="11" width="15.125" style="3" customWidth="1"/>
    <col min="12" max="16384" width="9.125" style="3" customWidth="1"/>
  </cols>
  <sheetData>
    <row r="3" ht="18" customHeight="1">
      <c r="A3" s="1"/>
    </row>
    <row r="4" spans="1:4" ht="18">
      <c r="A4" s="2"/>
      <c r="D4" s="2"/>
    </row>
    <row r="5" ht="13.5" thickBot="1"/>
    <row r="6" spans="1:10" ht="18.75" customHeight="1">
      <c r="A6" s="376" t="s">
        <v>41</v>
      </c>
      <c r="B6" s="414" t="s">
        <v>32</v>
      </c>
      <c r="C6" s="376" t="s">
        <v>29</v>
      </c>
      <c r="D6" s="376" t="s">
        <v>30</v>
      </c>
      <c r="E6" s="376" t="s">
        <v>36</v>
      </c>
      <c r="F6" s="409" t="s">
        <v>33</v>
      </c>
      <c r="G6" s="379" t="s">
        <v>34</v>
      </c>
      <c r="H6" s="380"/>
      <c r="I6" s="380"/>
      <c r="J6" s="381"/>
    </row>
    <row r="7" spans="1:10" ht="12.75">
      <c r="A7" s="377"/>
      <c r="B7" s="415"/>
      <c r="C7" s="377"/>
      <c r="D7" s="377"/>
      <c r="E7" s="377"/>
      <c r="F7" s="410"/>
      <c r="G7" s="397" t="s">
        <v>40</v>
      </c>
      <c r="H7" s="395" t="s">
        <v>37</v>
      </c>
      <c r="I7" s="395"/>
      <c r="J7" s="382" t="s">
        <v>35</v>
      </c>
    </row>
    <row r="8" spans="1:10" ht="12.75" customHeight="1">
      <c r="A8" s="377"/>
      <c r="B8" s="415"/>
      <c r="C8" s="377"/>
      <c r="D8" s="377"/>
      <c r="E8" s="377"/>
      <c r="F8" s="410"/>
      <c r="G8" s="397"/>
      <c r="H8" s="395" t="s">
        <v>38</v>
      </c>
      <c r="I8" s="395" t="s">
        <v>39</v>
      </c>
      <c r="J8" s="383"/>
    </row>
    <row r="9" spans="1:10" ht="47.25" customHeight="1" thickBot="1">
      <c r="A9" s="408"/>
      <c r="B9" s="415"/>
      <c r="C9" s="408"/>
      <c r="D9" s="408"/>
      <c r="E9" s="408"/>
      <c r="F9" s="411"/>
      <c r="G9" s="413"/>
      <c r="H9" s="412"/>
      <c r="I9" s="412"/>
      <c r="J9" s="383"/>
    </row>
    <row r="10" spans="1:10" ht="12.75">
      <c r="A10" s="365" t="s">
        <v>125</v>
      </c>
      <c r="B10" s="363" t="s">
        <v>126</v>
      </c>
      <c r="C10" s="97">
        <v>63832305</v>
      </c>
      <c r="D10" s="158" t="s">
        <v>127</v>
      </c>
      <c r="E10" s="97" t="s">
        <v>54</v>
      </c>
      <c r="F10" s="177" t="s">
        <v>7</v>
      </c>
      <c r="G10" s="168">
        <f>B29</f>
        <v>16.953</v>
      </c>
      <c r="H10" s="169"/>
      <c r="I10" s="169"/>
      <c r="J10" s="169">
        <f>G10+H10+I10</f>
        <v>16.953</v>
      </c>
    </row>
    <row r="11" spans="1:10" ht="13.5" thickBot="1">
      <c r="A11" s="366" t="s">
        <v>367</v>
      </c>
      <c r="B11" s="364" t="s">
        <v>365</v>
      </c>
      <c r="C11" s="45">
        <v>63832306</v>
      </c>
      <c r="D11" s="44" t="s">
        <v>366</v>
      </c>
      <c r="E11" s="259" t="s">
        <v>105</v>
      </c>
      <c r="F11" s="367" t="s">
        <v>7</v>
      </c>
      <c r="G11" s="368">
        <f>E29</f>
        <v>3.308</v>
      </c>
      <c r="H11" s="369"/>
      <c r="I11" s="369"/>
      <c r="J11" s="369">
        <f>G11+H11+I11</f>
        <v>3.308</v>
      </c>
    </row>
    <row r="13" ht="13.5" thickBot="1"/>
    <row r="14" spans="1:7" ht="12.75">
      <c r="A14" s="385">
        <v>2016</v>
      </c>
      <c r="B14" s="387" t="s">
        <v>125</v>
      </c>
      <c r="C14" s="388"/>
      <c r="D14" s="389"/>
      <c r="E14" s="387" t="s">
        <v>357</v>
      </c>
      <c r="F14" s="388"/>
      <c r="G14" s="389"/>
    </row>
    <row r="15" spans="1:7" ht="13.5" thickBot="1">
      <c r="A15" s="386"/>
      <c r="B15" s="115" t="s">
        <v>332</v>
      </c>
      <c r="C15" s="70" t="s">
        <v>333</v>
      </c>
      <c r="D15" s="78"/>
      <c r="E15" s="115" t="s">
        <v>332</v>
      </c>
      <c r="F15" s="70" t="s">
        <v>333</v>
      </c>
      <c r="G15" s="78"/>
    </row>
    <row r="16" spans="1:7" ht="12.75">
      <c r="A16" s="124" t="s">
        <v>320</v>
      </c>
      <c r="B16" s="144">
        <v>1930</v>
      </c>
      <c r="C16" s="197"/>
      <c r="D16" s="198"/>
      <c r="E16" s="144"/>
      <c r="F16" s="197"/>
      <c r="G16" s="198"/>
    </row>
    <row r="17" spans="1:7" ht="12.75">
      <c r="A17" s="125" t="s">
        <v>321</v>
      </c>
      <c r="B17" s="117">
        <v>1602</v>
      </c>
      <c r="C17" s="62"/>
      <c r="D17" s="68"/>
      <c r="E17" s="117"/>
      <c r="F17" s="62"/>
      <c r="G17" s="68"/>
    </row>
    <row r="18" spans="1:7" ht="12.75">
      <c r="A18" s="125" t="s">
        <v>322</v>
      </c>
      <c r="B18" s="117">
        <v>1587</v>
      </c>
      <c r="C18" s="62"/>
      <c r="D18" s="68"/>
      <c r="E18" s="117"/>
      <c r="F18" s="62"/>
      <c r="G18" s="68"/>
    </row>
    <row r="19" spans="1:7" ht="12.75">
      <c r="A19" s="125" t="s">
        <v>323</v>
      </c>
      <c r="B19" s="117">
        <v>1515</v>
      </c>
      <c r="C19" s="62"/>
      <c r="D19" s="68"/>
      <c r="E19" s="117"/>
      <c r="F19" s="62"/>
      <c r="G19" s="68"/>
    </row>
    <row r="20" spans="1:7" ht="12.75">
      <c r="A20" s="125" t="s">
        <v>324</v>
      </c>
      <c r="B20" s="117">
        <v>1334</v>
      </c>
      <c r="C20" s="62"/>
      <c r="D20" s="68"/>
      <c r="E20" s="117"/>
      <c r="F20" s="62"/>
      <c r="G20" s="68"/>
    </row>
    <row r="21" spans="1:7" ht="12.75">
      <c r="A21" s="125" t="s">
        <v>325</v>
      </c>
      <c r="B21" s="117">
        <v>1421</v>
      </c>
      <c r="C21" s="62"/>
      <c r="D21" s="68"/>
      <c r="E21" s="117"/>
      <c r="F21" s="62"/>
      <c r="G21" s="68"/>
    </row>
    <row r="22" spans="1:7" ht="12.75">
      <c r="A22" s="125" t="s">
        <v>326</v>
      </c>
      <c r="B22" s="117">
        <v>455</v>
      </c>
      <c r="C22" s="62"/>
      <c r="D22" s="68"/>
      <c r="E22" s="117"/>
      <c r="F22" s="62"/>
      <c r="G22" s="68"/>
    </row>
    <row r="23" spans="1:7" ht="12.75">
      <c r="A23" s="125" t="s">
        <v>327</v>
      </c>
      <c r="B23" s="117">
        <v>546</v>
      </c>
      <c r="C23" s="62"/>
      <c r="D23" s="68"/>
      <c r="E23" s="117"/>
      <c r="F23" s="62"/>
      <c r="G23" s="68"/>
    </row>
    <row r="24" spans="1:7" ht="12.75">
      <c r="A24" s="125" t="s">
        <v>328</v>
      </c>
      <c r="B24" s="117">
        <v>1497</v>
      </c>
      <c r="C24" s="62"/>
      <c r="D24" s="68"/>
      <c r="E24" s="117"/>
      <c r="F24" s="62"/>
      <c r="G24" s="68"/>
    </row>
    <row r="25" spans="1:7" ht="12.75">
      <c r="A25" s="125" t="s">
        <v>329</v>
      </c>
      <c r="B25" s="117">
        <v>1696</v>
      </c>
      <c r="C25" s="62"/>
      <c r="D25" s="68"/>
      <c r="E25" s="117"/>
      <c r="F25" s="62"/>
      <c r="G25" s="68"/>
    </row>
    <row r="26" spans="1:7" ht="12.75">
      <c r="A26" s="125" t="s">
        <v>330</v>
      </c>
      <c r="B26" s="117">
        <v>1736</v>
      </c>
      <c r="C26" s="62"/>
      <c r="D26" s="68"/>
      <c r="E26" s="117">
        <v>3308</v>
      </c>
      <c r="F26" s="62"/>
      <c r="G26" s="68"/>
    </row>
    <row r="27" spans="1:7" ht="13.5" thickBot="1">
      <c r="A27" s="127" t="s">
        <v>331</v>
      </c>
      <c r="B27" s="118">
        <v>1634</v>
      </c>
      <c r="C27" s="91"/>
      <c r="D27" s="92"/>
      <c r="E27" s="118"/>
      <c r="F27" s="91"/>
      <c r="G27" s="92"/>
    </row>
    <row r="28" spans="1:7" ht="12.75">
      <c r="A28" s="128" t="s">
        <v>159</v>
      </c>
      <c r="B28" s="119">
        <f aca="true" t="shared" si="0" ref="B28:G28">SUM(B16:B27)</f>
        <v>16953</v>
      </c>
      <c r="C28" s="97">
        <f t="shared" si="0"/>
        <v>0</v>
      </c>
      <c r="D28" s="98">
        <f t="shared" si="0"/>
        <v>0</v>
      </c>
      <c r="E28" s="119">
        <f t="shared" si="0"/>
        <v>3308</v>
      </c>
      <c r="F28" s="97">
        <f t="shared" si="0"/>
        <v>0</v>
      </c>
      <c r="G28" s="98">
        <f t="shared" si="0"/>
        <v>0</v>
      </c>
    </row>
    <row r="29" spans="1:7" ht="13.5" thickBot="1">
      <c r="A29" s="126" t="s">
        <v>335</v>
      </c>
      <c r="B29" s="120">
        <f>B28/1000</f>
        <v>16.953</v>
      </c>
      <c r="C29" s="70">
        <f>C28/1000</f>
        <v>0</v>
      </c>
      <c r="D29" s="48"/>
      <c r="E29" s="120">
        <f>E28/1000</f>
        <v>3.308</v>
      </c>
      <c r="F29" s="70">
        <f>F28/1000</f>
        <v>0</v>
      </c>
      <c r="G29" s="48"/>
    </row>
  </sheetData>
  <sheetProtection/>
  <mergeCells count="15">
    <mergeCell ref="D6:D9"/>
    <mergeCell ref="G6:J6"/>
    <mergeCell ref="J7:J9"/>
    <mergeCell ref="F6:F9"/>
    <mergeCell ref="I8:I9"/>
    <mergeCell ref="A14:A15"/>
    <mergeCell ref="B14:D14"/>
    <mergeCell ref="A6:A9"/>
    <mergeCell ref="C6:C9"/>
    <mergeCell ref="H8:H9"/>
    <mergeCell ref="G7:G9"/>
    <mergeCell ref="H7:I7"/>
    <mergeCell ref="E6:E9"/>
    <mergeCell ref="E14:G14"/>
    <mergeCell ref="B6:B9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5" r:id="rId1"/>
  <headerFooter alignWithMargins="0">
    <oddHeader xml:space="preserve">&amp;RStránka &amp;P z &amp;N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3:J29"/>
  <sheetViews>
    <sheetView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00390625" defaultRowHeight="12.75"/>
  <cols>
    <col min="1" max="1" width="22.625" style="3" customWidth="1"/>
    <col min="2" max="2" width="27.875" style="3" customWidth="1"/>
    <col min="3" max="3" width="10.375" style="3" customWidth="1"/>
    <col min="4" max="4" width="22.625" style="3" customWidth="1"/>
    <col min="5" max="5" width="10.125" style="3" customWidth="1"/>
    <col min="6" max="6" width="7.375" style="3" customWidth="1"/>
    <col min="7" max="7" width="11.875" style="3" customWidth="1"/>
    <col min="8" max="8" width="9.00390625" style="3" customWidth="1"/>
    <col min="9" max="9" width="8.75390625" style="3" customWidth="1"/>
    <col min="10" max="10" width="12.25390625" style="3" customWidth="1"/>
    <col min="11" max="11" width="15.125" style="3" customWidth="1"/>
    <col min="12" max="16384" width="9.125" style="3" customWidth="1"/>
  </cols>
  <sheetData>
    <row r="3" ht="18" customHeight="1">
      <c r="A3" s="1"/>
    </row>
    <row r="4" spans="1:4" ht="18">
      <c r="A4" s="2"/>
      <c r="D4" s="2"/>
    </row>
    <row r="5" ht="13.5" thickBot="1"/>
    <row r="6" spans="1:10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376" t="s">
        <v>33</v>
      </c>
      <c r="G6" s="379" t="s">
        <v>34</v>
      </c>
      <c r="H6" s="380"/>
      <c r="I6" s="380"/>
      <c r="J6" s="381"/>
    </row>
    <row r="7" spans="1:10" ht="12.75">
      <c r="A7" s="377"/>
      <c r="B7" s="374"/>
      <c r="C7" s="377"/>
      <c r="D7" s="377"/>
      <c r="E7" s="377"/>
      <c r="F7" s="377"/>
      <c r="G7" s="397" t="s">
        <v>40</v>
      </c>
      <c r="H7" s="395" t="s">
        <v>37</v>
      </c>
      <c r="I7" s="395"/>
      <c r="J7" s="382" t="s">
        <v>35</v>
      </c>
    </row>
    <row r="8" spans="1:10" ht="12.75" customHeight="1">
      <c r="A8" s="377"/>
      <c r="B8" s="374"/>
      <c r="C8" s="377"/>
      <c r="D8" s="377"/>
      <c r="E8" s="377"/>
      <c r="F8" s="377"/>
      <c r="G8" s="397"/>
      <c r="H8" s="395" t="s">
        <v>38</v>
      </c>
      <c r="I8" s="395" t="s">
        <v>39</v>
      </c>
      <c r="J8" s="383"/>
    </row>
    <row r="9" spans="1:10" ht="47.25" customHeight="1" thickBot="1">
      <c r="A9" s="378"/>
      <c r="B9" s="375"/>
      <c r="C9" s="378"/>
      <c r="D9" s="378"/>
      <c r="E9" s="378"/>
      <c r="F9" s="378"/>
      <c r="G9" s="398"/>
      <c r="H9" s="396"/>
      <c r="I9" s="396"/>
      <c r="J9" s="384"/>
    </row>
    <row r="10" spans="1:10" ht="13.5" thickBot="1">
      <c r="A10" s="43" t="s">
        <v>128</v>
      </c>
      <c r="B10" s="44" t="s">
        <v>129</v>
      </c>
      <c r="C10" s="45">
        <v>63832313</v>
      </c>
      <c r="D10" s="44" t="s">
        <v>130</v>
      </c>
      <c r="E10" s="45" t="s">
        <v>62</v>
      </c>
      <c r="F10" s="46" t="s">
        <v>7</v>
      </c>
      <c r="G10" s="87">
        <f>B29</f>
        <v>21.903</v>
      </c>
      <c r="H10" s="88"/>
      <c r="I10" s="88"/>
      <c r="J10" s="89">
        <f>G10+H10+I10</f>
        <v>21.903</v>
      </c>
    </row>
    <row r="13" ht="13.5" thickBot="1"/>
    <row r="14" spans="1:4" ht="12.75">
      <c r="A14" s="385">
        <v>2016</v>
      </c>
      <c r="B14" s="387" t="s">
        <v>128</v>
      </c>
      <c r="C14" s="388"/>
      <c r="D14" s="389"/>
    </row>
    <row r="15" spans="1:4" ht="13.5" thickBot="1">
      <c r="A15" s="386"/>
      <c r="B15" s="115" t="s">
        <v>332</v>
      </c>
      <c r="C15" s="70" t="s">
        <v>333</v>
      </c>
      <c r="D15" s="78"/>
    </row>
    <row r="16" spans="1:4" ht="12.75">
      <c r="A16" s="124" t="s">
        <v>320</v>
      </c>
      <c r="B16" s="116">
        <v>2515</v>
      </c>
      <c r="C16" s="74"/>
      <c r="D16" s="75"/>
    </row>
    <row r="17" spans="1:4" ht="12.75">
      <c r="A17" s="125" t="s">
        <v>321</v>
      </c>
      <c r="B17" s="63">
        <v>2317</v>
      </c>
      <c r="C17" s="61"/>
      <c r="D17" s="67"/>
    </row>
    <row r="18" spans="1:4" ht="12.75">
      <c r="A18" s="125" t="s">
        <v>322</v>
      </c>
      <c r="B18" s="63">
        <v>2174</v>
      </c>
      <c r="C18" s="61"/>
      <c r="D18" s="67"/>
    </row>
    <row r="19" spans="1:4" ht="12.75">
      <c r="A19" s="125" t="s">
        <v>323</v>
      </c>
      <c r="B19" s="117">
        <v>1929</v>
      </c>
      <c r="C19" s="62"/>
      <c r="D19" s="68"/>
    </row>
    <row r="20" spans="1:4" ht="12.75">
      <c r="A20" s="125" t="s">
        <v>324</v>
      </c>
      <c r="B20" s="117">
        <v>1942</v>
      </c>
      <c r="C20" s="62"/>
      <c r="D20" s="68"/>
    </row>
    <row r="21" spans="1:4" ht="12.75">
      <c r="A21" s="125" t="s">
        <v>325</v>
      </c>
      <c r="B21" s="117">
        <v>1661</v>
      </c>
      <c r="C21" s="62"/>
      <c r="D21" s="68"/>
    </row>
    <row r="22" spans="1:4" ht="12.75">
      <c r="A22" s="125" t="s">
        <v>326</v>
      </c>
      <c r="B22" s="117">
        <v>974</v>
      </c>
      <c r="C22" s="62"/>
      <c r="D22" s="68"/>
    </row>
    <row r="23" spans="1:4" ht="12.75">
      <c r="A23" s="125" t="s">
        <v>327</v>
      </c>
      <c r="B23" s="117">
        <v>366</v>
      </c>
      <c r="C23" s="62"/>
      <c r="D23" s="68"/>
    </row>
    <row r="24" spans="1:4" ht="12.75">
      <c r="A24" s="125" t="s">
        <v>328</v>
      </c>
      <c r="B24" s="117">
        <v>1702</v>
      </c>
      <c r="C24" s="62"/>
      <c r="D24" s="68"/>
    </row>
    <row r="25" spans="1:4" ht="12.75">
      <c r="A25" s="125" t="s">
        <v>329</v>
      </c>
      <c r="B25" s="117">
        <v>2116</v>
      </c>
      <c r="C25" s="62"/>
      <c r="D25" s="68"/>
    </row>
    <row r="26" spans="1:4" ht="12.75">
      <c r="A26" s="125" t="s">
        <v>330</v>
      </c>
      <c r="B26" s="117">
        <v>2176</v>
      </c>
      <c r="C26" s="62"/>
      <c r="D26" s="68"/>
    </row>
    <row r="27" spans="1:4" ht="13.5" thickBot="1">
      <c r="A27" s="127" t="s">
        <v>331</v>
      </c>
      <c r="B27" s="118">
        <v>2031</v>
      </c>
      <c r="C27" s="91"/>
      <c r="D27" s="92"/>
    </row>
    <row r="28" spans="1:4" ht="12.75">
      <c r="A28" s="128" t="s">
        <v>159</v>
      </c>
      <c r="B28" s="119">
        <f>SUM(B16:B27)</f>
        <v>21903</v>
      </c>
      <c r="C28" s="97">
        <f>SUM(C16:C27)</f>
        <v>0</v>
      </c>
      <c r="D28" s="98">
        <f>SUM(D16:D27)</f>
        <v>0</v>
      </c>
    </row>
    <row r="29" spans="1:4" ht="13.5" thickBot="1">
      <c r="A29" s="126" t="s">
        <v>335</v>
      </c>
      <c r="B29" s="120">
        <f>B28/1000</f>
        <v>21.903</v>
      </c>
      <c r="C29" s="70">
        <f>C28/1000</f>
        <v>0</v>
      </c>
      <c r="D29" s="48"/>
    </row>
  </sheetData>
  <sheetProtection/>
  <mergeCells count="14">
    <mergeCell ref="B6:B9"/>
    <mergeCell ref="D6:D9"/>
    <mergeCell ref="G6:J6"/>
    <mergeCell ref="J7:J9"/>
    <mergeCell ref="F6:F9"/>
    <mergeCell ref="I8:I9"/>
    <mergeCell ref="A14:A15"/>
    <mergeCell ref="B14:D14"/>
    <mergeCell ref="A6:A9"/>
    <mergeCell ref="C6:C9"/>
    <mergeCell ref="H8:H9"/>
    <mergeCell ref="G7:G9"/>
    <mergeCell ref="H7:I7"/>
    <mergeCell ref="E6:E9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5" r:id="rId1"/>
  <headerFooter alignWithMargins="0">
    <oddHeader xml:space="preserve">&amp;RStránka &amp;P z &amp;N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3:J36"/>
  <sheetViews>
    <sheetView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00390625" defaultRowHeight="12.75"/>
  <cols>
    <col min="1" max="1" width="22.625" style="3" customWidth="1"/>
    <col min="2" max="2" width="27.875" style="3" customWidth="1"/>
    <col min="3" max="3" width="10.375" style="3" customWidth="1"/>
    <col min="4" max="4" width="22.625" style="3" customWidth="1"/>
    <col min="5" max="5" width="11.375" style="3" customWidth="1"/>
    <col min="6" max="6" width="10.375" style="3" customWidth="1"/>
    <col min="7" max="7" width="11.875" style="3" customWidth="1"/>
    <col min="8" max="9" width="10.375" style="3" customWidth="1"/>
    <col min="10" max="10" width="12.25390625" style="3" customWidth="1"/>
    <col min="11" max="11" width="15.125" style="3" customWidth="1"/>
    <col min="12" max="16384" width="9.125" style="3" customWidth="1"/>
  </cols>
  <sheetData>
    <row r="3" ht="18" customHeight="1">
      <c r="A3" s="1"/>
    </row>
    <row r="4" spans="1:4" ht="18">
      <c r="A4" s="2"/>
      <c r="D4" s="2"/>
    </row>
    <row r="5" ht="13.5" thickBot="1"/>
    <row r="6" spans="1:10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376" t="s">
        <v>33</v>
      </c>
      <c r="G6" s="379" t="s">
        <v>34</v>
      </c>
      <c r="H6" s="380"/>
      <c r="I6" s="380"/>
      <c r="J6" s="381"/>
    </row>
    <row r="7" spans="1:10" ht="12.75">
      <c r="A7" s="377"/>
      <c r="B7" s="374"/>
      <c r="C7" s="377"/>
      <c r="D7" s="377"/>
      <c r="E7" s="377"/>
      <c r="F7" s="377"/>
      <c r="G7" s="397" t="s">
        <v>40</v>
      </c>
      <c r="H7" s="395" t="s">
        <v>37</v>
      </c>
      <c r="I7" s="395"/>
      <c r="J7" s="382" t="s">
        <v>35</v>
      </c>
    </row>
    <row r="8" spans="1:10" ht="12.75" customHeight="1">
      <c r="A8" s="377"/>
      <c r="B8" s="374"/>
      <c r="C8" s="377"/>
      <c r="D8" s="377"/>
      <c r="E8" s="377"/>
      <c r="F8" s="377"/>
      <c r="G8" s="397"/>
      <c r="H8" s="395" t="s">
        <v>38</v>
      </c>
      <c r="I8" s="395" t="s">
        <v>39</v>
      </c>
      <c r="J8" s="383"/>
    </row>
    <row r="9" spans="1:10" ht="47.25" customHeight="1" thickBot="1">
      <c r="A9" s="378"/>
      <c r="B9" s="375"/>
      <c r="C9" s="378"/>
      <c r="D9" s="378"/>
      <c r="E9" s="378"/>
      <c r="F9" s="378"/>
      <c r="G9" s="398"/>
      <c r="H9" s="396"/>
      <c r="I9" s="396"/>
      <c r="J9" s="384"/>
    </row>
    <row r="10" spans="1:10" ht="12.75">
      <c r="A10" s="32" t="s">
        <v>243</v>
      </c>
      <c r="B10" s="9" t="s">
        <v>131</v>
      </c>
      <c r="C10" s="6">
        <v>63832275</v>
      </c>
      <c r="D10" s="9" t="s">
        <v>132</v>
      </c>
      <c r="E10" s="6" t="s">
        <v>89</v>
      </c>
      <c r="F10" s="24" t="s">
        <v>7</v>
      </c>
      <c r="G10" s="82">
        <f>B36</f>
        <v>25.379</v>
      </c>
      <c r="H10" s="83"/>
      <c r="I10" s="83"/>
      <c r="J10" s="84">
        <f>SUM(G10:I10)</f>
        <v>25.379</v>
      </c>
    </row>
    <row r="11" spans="1:10" ht="12.75">
      <c r="A11" s="32" t="s">
        <v>244</v>
      </c>
      <c r="B11" s="9" t="s">
        <v>131</v>
      </c>
      <c r="C11" s="6">
        <v>63832275</v>
      </c>
      <c r="D11" s="9" t="s">
        <v>133</v>
      </c>
      <c r="E11" s="6" t="s">
        <v>52</v>
      </c>
      <c r="F11" s="24" t="s">
        <v>10</v>
      </c>
      <c r="G11" s="82"/>
      <c r="H11" s="83">
        <f>E36</f>
        <v>1.65</v>
      </c>
      <c r="I11" s="83">
        <f>F36</f>
        <v>0</v>
      </c>
      <c r="J11" s="84">
        <f>SUM(G11:I11)</f>
        <v>1.65</v>
      </c>
    </row>
    <row r="12" spans="1:10" ht="13.5" thickBot="1">
      <c r="A12" s="43" t="s">
        <v>245</v>
      </c>
      <c r="B12" s="44" t="s">
        <v>131</v>
      </c>
      <c r="C12" s="45">
        <v>63832275</v>
      </c>
      <c r="D12" s="44" t="s">
        <v>134</v>
      </c>
      <c r="E12" s="45" t="s">
        <v>135</v>
      </c>
      <c r="F12" s="46" t="s">
        <v>10</v>
      </c>
      <c r="G12" s="87"/>
      <c r="H12" s="88">
        <f>H36</f>
        <v>0.64</v>
      </c>
      <c r="I12" s="88">
        <f>I36</f>
        <v>2.021</v>
      </c>
      <c r="J12" s="89">
        <f>SUM(G12:I12)</f>
        <v>2.661</v>
      </c>
    </row>
    <row r="20" ht="13.5" thickBot="1"/>
    <row r="21" spans="1:10" ht="12.75">
      <c r="A21" s="385">
        <v>2016</v>
      </c>
      <c r="B21" s="387" t="s">
        <v>243</v>
      </c>
      <c r="C21" s="388"/>
      <c r="D21" s="389"/>
      <c r="E21" s="390" t="s">
        <v>244</v>
      </c>
      <c r="F21" s="388"/>
      <c r="G21" s="391"/>
      <c r="H21" s="390" t="s">
        <v>245</v>
      </c>
      <c r="I21" s="388"/>
      <c r="J21" s="389"/>
    </row>
    <row r="22" spans="1:10" ht="13.5" thickBot="1">
      <c r="A22" s="386"/>
      <c r="B22" s="115" t="s">
        <v>332</v>
      </c>
      <c r="C22" s="70" t="s">
        <v>333</v>
      </c>
      <c r="D22" s="78"/>
      <c r="E22" s="77" t="s">
        <v>332</v>
      </c>
      <c r="F22" s="70" t="s">
        <v>333</v>
      </c>
      <c r="G22" s="79"/>
      <c r="H22" s="77" t="s">
        <v>332</v>
      </c>
      <c r="I22" s="70" t="s">
        <v>333</v>
      </c>
      <c r="J22" s="78"/>
    </row>
    <row r="23" spans="1:10" ht="12.75">
      <c r="A23" s="124" t="s">
        <v>320</v>
      </c>
      <c r="B23" s="116"/>
      <c r="C23" s="74"/>
      <c r="D23" s="75"/>
      <c r="E23" s="73"/>
      <c r="F23" s="74"/>
      <c r="G23" s="80"/>
      <c r="H23" s="73"/>
      <c r="I23" s="74"/>
      <c r="J23" s="76"/>
    </row>
    <row r="24" spans="1:10" ht="12.75">
      <c r="A24" s="125" t="s">
        <v>321</v>
      </c>
      <c r="B24" s="63"/>
      <c r="C24" s="61"/>
      <c r="D24" s="67"/>
      <c r="E24" s="66"/>
      <c r="F24" s="61"/>
      <c r="G24" s="81"/>
      <c r="H24" s="66"/>
      <c r="I24" s="61"/>
      <c r="J24" s="72"/>
    </row>
    <row r="25" spans="1:10" ht="12.75">
      <c r="A25" s="125" t="s">
        <v>322</v>
      </c>
      <c r="B25" s="63"/>
      <c r="C25" s="61"/>
      <c r="D25" s="67"/>
      <c r="E25" s="66"/>
      <c r="F25" s="61"/>
      <c r="G25" s="81"/>
      <c r="H25" s="66"/>
      <c r="I25" s="61"/>
      <c r="J25" s="72"/>
    </row>
    <row r="26" spans="1:10" ht="12.75">
      <c r="A26" s="125" t="s">
        <v>323</v>
      </c>
      <c r="B26" s="117"/>
      <c r="C26" s="62"/>
      <c r="D26" s="68"/>
      <c r="E26" s="66"/>
      <c r="F26" s="61"/>
      <c r="G26" s="81"/>
      <c r="H26" s="66"/>
      <c r="I26" s="61"/>
      <c r="J26" s="72"/>
    </row>
    <row r="27" spans="1:10" ht="12.75">
      <c r="A27" s="125" t="s">
        <v>324</v>
      </c>
      <c r="B27" s="117"/>
      <c r="C27" s="62"/>
      <c r="D27" s="68"/>
      <c r="E27" s="66"/>
      <c r="F27" s="61"/>
      <c r="G27" s="81"/>
      <c r="H27" s="66"/>
      <c r="I27" s="61"/>
      <c r="J27" s="72"/>
    </row>
    <row r="28" spans="1:10" ht="12.75">
      <c r="A28" s="125" t="s">
        <v>325</v>
      </c>
      <c r="B28" s="117"/>
      <c r="C28" s="62"/>
      <c r="D28" s="68"/>
      <c r="E28" s="66"/>
      <c r="F28" s="61"/>
      <c r="G28" s="81"/>
      <c r="H28" s="66"/>
      <c r="I28" s="61"/>
      <c r="J28" s="72"/>
    </row>
    <row r="29" spans="1:10" ht="12.75">
      <c r="A29" s="125" t="s">
        <v>326</v>
      </c>
      <c r="B29" s="117"/>
      <c r="C29" s="62"/>
      <c r="D29" s="68"/>
      <c r="E29" s="66"/>
      <c r="F29" s="61"/>
      <c r="G29" s="81"/>
      <c r="H29" s="66"/>
      <c r="I29" s="61"/>
      <c r="J29" s="72"/>
    </row>
    <row r="30" spans="1:10" ht="12.75">
      <c r="A30" s="125" t="s">
        <v>327</v>
      </c>
      <c r="B30" s="117">
        <v>19797</v>
      </c>
      <c r="C30" s="62">
        <v>179</v>
      </c>
      <c r="D30" s="68"/>
      <c r="E30" s="66">
        <v>1650</v>
      </c>
      <c r="F30" s="61"/>
      <c r="G30" s="81"/>
      <c r="H30" s="66"/>
      <c r="I30" s="61"/>
      <c r="J30" s="72"/>
    </row>
    <row r="31" spans="1:10" ht="12.75">
      <c r="A31" s="125" t="s">
        <v>328</v>
      </c>
      <c r="B31" s="117">
        <v>1631</v>
      </c>
      <c r="C31" s="62">
        <v>897</v>
      </c>
      <c r="D31" s="68"/>
      <c r="E31" s="66"/>
      <c r="F31" s="61"/>
      <c r="G31" s="81"/>
      <c r="H31" s="66"/>
      <c r="I31" s="61"/>
      <c r="J31" s="72"/>
    </row>
    <row r="32" spans="1:10" ht="12.75">
      <c r="A32" s="125" t="s">
        <v>329</v>
      </c>
      <c r="B32" s="117">
        <v>1908</v>
      </c>
      <c r="C32" s="62">
        <v>983</v>
      </c>
      <c r="D32" s="68"/>
      <c r="E32" s="66"/>
      <c r="F32" s="61"/>
      <c r="G32" s="81"/>
      <c r="H32" s="66"/>
      <c r="I32" s="61"/>
      <c r="J32" s="72"/>
    </row>
    <row r="33" spans="1:10" ht="12.75">
      <c r="A33" s="125" t="s">
        <v>330</v>
      </c>
      <c r="B33" s="117">
        <v>2043</v>
      </c>
      <c r="C33" s="62">
        <v>1071</v>
      </c>
      <c r="D33" s="68"/>
      <c r="E33" s="66"/>
      <c r="F33" s="61"/>
      <c r="G33" s="81"/>
      <c r="H33" s="66">
        <v>640</v>
      </c>
      <c r="I33" s="61">
        <v>2021</v>
      </c>
      <c r="J33" s="67"/>
    </row>
    <row r="34" spans="1:10" ht="13.5" thickBot="1">
      <c r="A34" s="127" t="s">
        <v>331</v>
      </c>
      <c r="B34" s="118"/>
      <c r="C34" s="91"/>
      <c r="D34" s="92"/>
      <c r="E34" s="93"/>
      <c r="F34" s="94"/>
      <c r="G34" s="95"/>
      <c r="H34" s="93"/>
      <c r="I34" s="94"/>
      <c r="J34" s="101"/>
    </row>
    <row r="35" spans="1:10" ht="12.75">
      <c r="A35" s="128" t="s">
        <v>159</v>
      </c>
      <c r="B35" s="119">
        <f aca="true" t="shared" si="0" ref="B35:J35">SUM(B23:B34)</f>
        <v>25379</v>
      </c>
      <c r="C35" s="97">
        <f t="shared" si="0"/>
        <v>3130</v>
      </c>
      <c r="D35" s="98">
        <f t="shared" si="0"/>
        <v>0</v>
      </c>
      <c r="E35" s="71">
        <f t="shared" si="0"/>
        <v>1650</v>
      </c>
      <c r="F35" s="64">
        <f t="shared" si="0"/>
        <v>0</v>
      </c>
      <c r="G35" s="99">
        <f t="shared" si="0"/>
        <v>0</v>
      </c>
      <c r="H35" s="71">
        <f t="shared" si="0"/>
        <v>640</v>
      </c>
      <c r="I35" s="64">
        <f t="shared" si="0"/>
        <v>2021</v>
      </c>
      <c r="J35" s="98">
        <f t="shared" si="0"/>
        <v>0</v>
      </c>
    </row>
    <row r="36" spans="1:10" ht="13.5" thickBot="1">
      <c r="A36" s="126" t="s">
        <v>335</v>
      </c>
      <c r="B36" s="120">
        <f>B35/1000</f>
        <v>25.379</v>
      </c>
      <c r="C36" s="70">
        <f>C35/1000</f>
        <v>3.13</v>
      </c>
      <c r="D36" s="48"/>
      <c r="E36" s="69">
        <f>E35/1000</f>
        <v>1.65</v>
      </c>
      <c r="F36" s="70">
        <f>F35/1000</f>
        <v>0</v>
      </c>
      <c r="G36" s="79"/>
      <c r="H36" s="69">
        <f>H35/1000</f>
        <v>0.64</v>
      </c>
      <c r="I36" s="70">
        <f>I35/1000</f>
        <v>2.021</v>
      </c>
      <c r="J36" s="78"/>
    </row>
  </sheetData>
  <sheetProtection/>
  <mergeCells count="16">
    <mergeCell ref="G6:J6"/>
    <mergeCell ref="J7:J9"/>
    <mergeCell ref="A21:A22"/>
    <mergeCell ref="B21:D21"/>
    <mergeCell ref="E21:G21"/>
    <mergeCell ref="H21:J21"/>
    <mergeCell ref="F6:F9"/>
    <mergeCell ref="I8:I9"/>
    <mergeCell ref="A6:A9"/>
    <mergeCell ref="C6:C9"/>
    <mergeCell ref="H8:H9"/>
    <mergeCell ref="G7:G9"/>
    <mergeCell ref="H7:I7"/>
    <mergeCell ref="E6:E9"/>
    <mergeCell ref="B6:B9"/>
    <mergeCell ref="D6:D9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1" r:id="rId1"/>
  <headerFooter alignWithMargins="0">
    <oddHeader xml:space="preserve">&amp;RStránka &amp;P z &amp;N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3:K31"/>
  <sheetViews>
    <sheetView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20" sqref="K20"/>
    </sheetView>
  </sheetViews>
  <sheetFormatPr defaultColWidth="9.00390625" defaultRowHeight="12.75"/>
  <cols>
    <col min="1" max="1" width="22.625" style="3" customWidth="1"/>
    <col min="2" max="2" width="27.875" style="3" customWidth="1"/>
    <col min="3" max="3" width="10.375" style="3" customWidth="1"/>
    <col min="4" max="4" width="22.625" style="3" customWidth="1"/>
    <col min="5" max="5" width="10.125" style="3" customWidth="1"/>
    <col min="6" max="6" width="7.375" style="3" customWidth="1"/>
    <col min="7" max="7" width="11.875" style="3" customWidth="1"/>
    <col min="8" max="8" width="6.875" style="3" customWidth="1"/>
    <col min="9" max="9" width="6.625" style="3" customWidth="1"/>
    <col min="10" max="10" width="12.25390625" style="3" customWidth="1"/>
    <col min="11" max="12" width="15.125" style="3" customWidth="1"/>
    <col min="13" max="16384" width="9.125" style="3" customWidth="1"/>
  </cols>
  <sheetData>
    <row r="3" ht="18" customHeight="1">
      <c r="A3" s="1" t="s">
        <v>304</v>
      </c>
    </row>
    <row r="4" spans="1:4" ht="18">
      <c r="A4" s="2" t="s">
        <v>311</v>
      </c>
      <c r="D4" s="2"/>
    </row>
    <row r="5" ht="13.5" thickBot="1"/>
    <row r="6" spans="1:11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376" t="s">
        <v>33</v>
      </c>
      <c r="G6" s="379" t="s">
        <v>34</v>
      </c>
      <c r="H6" s="380"/>
      <c r="I6" s="380"/>
      <c r="J6" s="381"/>
      <c r="K6" s="392" t="s">
        <v>354</v>
      </c>
    </row>
    <row r="7" spans="1:11" ht="12.75">
      <c r="A7" s="377"/>
      <c r="B7" s="374"/>
      <c r="C7" s="377"/>
      <c r="D7" s="377"/>
      <c r="E7" s="377"/>
      <c r="F7" s="377"/>
      <c r="G7" s="397" t="s">
        <v>40</v>
      </c>
      <c r="H7" s="395" t="s">
        <v>37</v>
      </c>
      <c r="I7" s="395"/>
      <c r="J7" s="382" t="s">
        <v>35</v>
      </c>
      <c r="K7" s="393"/>
    </row>
    <row r="8" spans="1:11" ht="12.75" customHeight="1">
      <c r="A8" s="377"/>
      <c r="B8" s="374"/>
      <c r="C8" s="377"/>
      <c r="D8" s="377"/>
      <c r="E8" s="377"/>
      <c r="F8" s="377"/>
      <c r="G8" s="397"/>
      <c r="H8" s="395" t="s">
        <v>38</v>
      </c>
      <c r="I8" s="395" t="s">
        <v>39</v>
      </c>
      <c r="J8" s="383"/>
      <c r="K8" s="393"/>
    </row>
    <row r="9" spans="1:11" ht="47.25" customHeight="1" thickBot="1">
      <c r="A9" s="378"/>
      <c r="B9" s="375"/>
      <c r="C9" s="378"/>
      <c r="D9" s="378"/>
      <c r="E9" s="378"/>
      <c r="F9" s="378"/>
      <c r="G9" s="398"/>
      <c r="H9" s="396"/>
      <c r="I9" s="396"/>
      <c r="J9" s="384"/>
      <c r="K9" s="394"/>
    </row>
    <row r="10" spans="1:11" ht="13.5" thickBot="1">
      <c r="A10" s="43" t="s">
        <v>298</v>
      </c>
      <c r="B10" s="44" t="s">
        <v>136</v>
      </c>
      <c r="C10" s="45">
        <v>63832259</v>
      </c>
      <c r="D10" s="44" t="s">
        <v>137</v>
      </c>
      <c r="E10" s="45" t="s">
        <v>138</v>
      </c>
      <c r="F10" s="46" t="s">
        <v>7</v>
      </c>
      <c r="G10" s="87">
        <f>B31</f>
        <v>0.01735</v>
      </c>
      <c r="H10" s="88"/>
      <c r="I10" s="88"/>
      <c r="J10" s="89">
        <f>SUM(G10:I10)</f>
        <v>0.01735</v>
      </c>
      <c r="K10" s="90">
        <f>D30</f>
        <v>88829</v>
      </c>
    </row>
    <row r="15" ht="13.5" thickBot="1"/>
    <row r="16" spans="1:4" ht="12.75">
      <c r="A16" s="385">
        <v>2016</v>
      </c>
      <c r="B16" s="387" t="s">
        <v>298</v>
      </c>
      <c r="C16" s="388"/>
      <c r="D16" s="389"/>
    </row>
    <row r="17" spans="1:4" ht="13.5" thickBot="1">
      <c r="A17" s="386"/>
      <c r="B17" s="115" t="s">
        <v>332</v>
      </c>
      <c r="C17" s="70" t="s">
        <v>333</v>
      </c>
      <c r="D17" s="78" t="s">
        <v>334</v>
      </c>
    </row>
    <row r="18" spans="1:4" ht="12.75">
      <c r="A18" s="124" t="s">
        <v>320</v>
      </c>
      <c r="B18" s="116"/>
      <c r="C18" s="74"/>
      <c r="D18" s="75"/>
    </row>
    <row r="19" spans="1:4" ht="12.75">
      <c r="A19" s="125" t="s">
        <v>321</v>
      </c>
      <c r="B19" s="63"/>
      <c r="C19" s="61"/>
      <c r="D19" s="67"/>
    </row>
    <row r="20" spans="1:4" ht="12.75">
      <c r="A20" s="125" t="s">
        <v>322</v>
      </c>
      <c r="B20" s="63"/>
      <c r="C20" s="61"/>
      <c r="D20" s="67"/>
    </row>
    <row r="21" spans="1:4" ht="12.75">
      <c r="A21" s="125" t="s">
        <v>323</v>
      </c>
      <c r="B21" s="117"/>
      <c r="C21" s="62"/>
      <c r="D21" s="68"/>
    </row>
    <row r="22" spans="1:4" ht="12.75">
      <c r="A22" s="125" t="s">
        <v>324</v>
      </c>
      <c r="B22" s="117"/>
      <c r="C22" s="62"/>
      <c r="D22" s="68"/>
    </row>
    <row r="23" spans="1:4" ht="12.75">
      <c r="A23" s="125" t="s">
        <v>325</v>
      </c>
      <c r="B23" s="117"/>
      <c r="C23" s="62"/>
      <c r="D23" s="68"/>
    </row>
    <row r="24" spans="1:4" ht="12.75">
      <c r="A24" s="125" t="s">
        <v>326</v>
      </c>
      <c r="B24" s="117"/>
      <c r="C24" s="62"/>
      <c r="D24" s="68"/>
    </row>
    <row r="25" spans="1:4" ht="12.75">
      <c r="A25" s="125" t="s">
        <v>327</v>
      </c>
      <c r="B25" s="117"/>
      <c r="C25" s="62"/>
      <c r="D25" s="68"/>
    </row>
    <row r="26" spans="1:4" ht="12.75">
      <c r="A26" s="125" t="s">
        <v>328</v>
      </c>
      <c r="B26" s="117"/>
      <c r="C26" s="62"/>
      <c r="D26" s="68"/>
    </row>
    <row r="27" spans="1:4" ht="12.75">
      <c r="A27" s="125" t="s">
        <v>329</v>
      </c>
      <c r="B27" s="117"/>
      <c r="C27" s="62"/>
      <c r="D27" s="68"/>
    </row>
    <row r="28" spans="1:11" ht="12.75">
      <c r="A28" s="125" t="s">
        <v>330</v>
      </c>
      <c r="B28" s="117"/>
      <c r="C28" s="62"/>
      <c r="D28" s="68"/>
      <c r="E28" s="362"/>
      <c r="F28" s="362"/>
      <c r="G28" s="362"/>
      <c r="H28" s="362"/>
      <c r="I28" s="362"/>
      <c r="J28" s="362"/>
      <c r="K28" s="362"/>
    </row>
    <row r="29" spans="1:11" ht="13.5" thickBot="1">
      <c r="A29" s="127" t="s">
        <v>331</v>
      </c>
      <c r="B29" s="118">
        <v>17.35</v>
      </c>
      <c r="C29" s="91"/>
      <c r="D29" s="92">
        <v>88829</v>
      </c>
      <c r="E29" s="361" t="s">
        <v>363</v>
      </c>
      <c r="F29" s="362"/>
      <c r="G29" s="362"/>
      <c r="H29" s="362"/>
      <c r="I29" s="362"/>
      <c r="J29" s="362"/>
      <c r="K29" s="362"/>
    </row>
    <row r="30" spans="1:4" ht="12.75">
      <c r="A30" s="128" t="s">
        <v>159</v>
      </c>
      <c r="B30" s="119">
        <f>SUM(B18:B29)</f>
        <v>17.35</v>
      </c>
      <c r="C30" s="97">
        <f>SUM(C18:C29)</f>
        <v>0</v>
      </c>
      <c r="D30" s="98">
        <f>SUM(D18:D29)</f>
        <v>88829</v>
      </c>
    </row>
    <row r="31" spans="1:4" ht="13.5" thickBot="1">
      <c r="A31" s="126" t="s">
        <v>335</v>
      </c>
      <c r="B31" s="120">
        <f>B30/1000</f>
        <v>0.01735</v>
      </c>
      <c r="C31" s="70">
        <f>C30/1000</f>
        <v>0</v>
      </c>
      <c r="D31" s="48"/>
    </row>
  </sheetData>
  <sheetProtection/>
  <mergeCells count="15">
    <mergeCell ref="G7:G9"/>
    <mergeCell ref="H7:I7"/>
    <mergeCell ref="E6:E9"/>
    <mergeCell ref="B6:B9"/>
    <mergeCell ref="D6:D9"/>
    <mergeCell ref="G6:J6"/>
    <mergeCell ref="J7:J9"/>
    <mergeCell ref="F6:F9"/>
    <mergeCell ref="A16:A17"/>
    <mergeCell ref="B16:D16"/>
    <mergeCell ref="K6:K9"/>
    <mergeCell ref="I8:I9"/>
    <mergeCell ref="A6:A9"/>
    <mergeCell ref="C6:C9"/>
    <mergeCell ref="H8:H9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5" r:id="rId1"/>
  <headerFooter alignWithMargins="0">
    <oddHeader xml:space="preserve">&amp;RStránka &amp;P z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J50"/>
  <sheetViews>
    <sheetView view="pageBreakPreview" zoomScale="75" zoomScaleNormal="75" zoomScaleSheetLayoutView="75" zoomScalePageLayoutView="0" workbookViewId="0" topLeftCell="A1">
      <pane xSplit="1" ySplit="9" topLeftCell="B2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7" sqref="E27"/>
    </sheetView>
  </sheetViews>
  <sheetFormatPr defaultColWidth="9.00390625" defaultRowHeight="12.75"/>
  <cols>
    <col min="1" max="1" width="22.625" style="3" customWidth="1"/>
    <col min="2" max="2" width="27.875" style="3" customWidth="1"/>
    <col min="3" max="3" width="10.375" style="3" customWidth="1"/>
    <col min="4" max="4" width="22.625" style="3" customWidth="1"/>
    <col min="5" max="5" width="11.375" style="3" customWidth="1"/>
    <col min="6" max="6" width="11.00390625" style="3" customWidth="1"/>
    <col min="7" max="7" width="11.875" style="3" customWidth="1"/>
    <col min="8" max="8" width="12.00390625" style="3" customWidth="1"/>
    <col min="9" max="9" width="10.75390625" style="3" customWidth="1"/>
    <col min="10" max="10" width="12.25390625" style="3" customWidth="1"/>
    <col min="11" max="11" width="15.125" style="3" customWidth="1"/>
    <col min="12" max="16384" width="9.125" style="3" customWidth="1"/>
  </cols>
  <sheetData>
    <row r="3" ht="18" customHeight="1">
      <c r="A3" s="1"/>
    </row>
    <row r="4" spans="1:4" ht="18">
      <c r="A4" s="2"/>
      <c r="D4" s="2"/>
    </row>
    <row r="5" ht="13.5" thickBot="1"/>
    <row r="6" spans="1:10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376" t="s">
        <v>33</v>
      </c>
      <c r="G6" s="379" t="s">
        <v>34</v>
      </c>
      <c r="H6" s="380"/>
      <c r="I6" s="380"/>
      <c r="J6" s="381"/>
    </row>
    <row r="7" spans="1:10" ht="12.75">
      <c r="A7" s="377"/>
      <c r="B7" s="374"/>
      <c r="C7" s="377"/>
      <c r="D7" s="377"/>
      <c r="E7" s="377"/>
      <c r="F7" s="377"/>
      <c r="G7" s="397" t="s">
        <v>40</v>
      </c>
      <c r="H7" s="395" t="s">
        <v>37</v>
      </c>
      <c r="I7" s="395"/>
      <c r="J7" s="382" t="s">
        <v>35</v>
      </c>
    </row>
    <row r="8" spans="1:10" ht="12.75" customHeight="1">
      <c r="A8" s="377"/>
      <c r="B8" s="374"/>
      <c r="C8" s="377"/>
      <c r="D8" s="377"/>
      <c r="E8" s="377"/>
      <c r="F8" s="377"/>
      <c r="G8" s="397"/>
      <c r="H8" s="395" t="s">
        <v>38</v>
      </c>
      <c r="I8" s="395" t="s">
        <v>39</v>
      </c>
      <c r="J8" s="383"/>
    </row>
    <row r="9" spans="1:10" ht="47.25" customHeight="1" thickBot="1">
      <c r="A9" s="378"/>
      <c r="B9" s="375"/>
      <c r="C9" s="378"/>
      <c r="D9" s="378"/>
      <c r="E9" s="378"/>
      <c r="F9" s="378"/>
      <c r="G9" s="398"/>
      <c r="H9" s="396"/>
      <c r="I9" s="396"/>
      <c r="J9" s="384"/>
    </row>
    <row r="10" spans="1:10" ht="12.75">
      <c r="A10" s="32" t="s">
        <v>65</v>
      </c>
      <c r="B10" s="9" t="s">
        <v>46</v>
      </c>
      <c r="C10" s="6">
        <v>49367463</v>
      </c>
      <c r="D10" s="9" t="s">
        <v>47</v>
      </c>
      <c r="E10" s="6" t="s">
        <v>48</v>
      </c>
      <c r="F10" s="24" t="s">
        <v>49</v>
      </c>
      <c r="G10" s="137">
        <f>B33</f>
        <v>213.226</v>
      </c>
      <c r="H10" s="113"/>
      <c r="I10" s="113"/>
      <c r="J10" s="84">
        <f>SUM(G10:I10)</f>
        <v>213.226</v>
      </c>
    </row>
    <row r="11" spans="1:10" ht="12.75">
      <c r="A11" s="32" t="s">
        <v>66</v>
      </c>
      <c r="B11" s="9" t="s">
        <v>46</v>
      </c>
      <c r="C11" s="6">
        <v>49367463</v>
      </c>
      <c r="D11" s="9" t="s">
        <v>50</v>
      </c>
      <c r="E11" s="6" t="s">
        <v>51</v>
      </c>
      <c r="F11" s="24" t="s">
        <v>7</v>
      </c>
      <c r="G11" s="82">
        <f>E33</f>
        <v>18.242</v>
      </c>
      <c r="H11" s="83"/>
      <c r="I11" s="83"/>
      <c r="J11" s="84">
        <f>SUM(G11:I11)</f>
        <v>18.242</v>
      </c>
    </row>
    <row r="12" spans="1:10" ht="12.75">
      <c r="A12" s="32" t="s">
        <v>69</v>
      </c>
      <c r="B12" s="9" t="s">
        <v>46</v>
      </c>
      <c r="C12" s="6">
        <v>49367463</v>
      </c>
      <c r="D12" s="9" t="s">
        <v>50</v>
      </c>
      <c r="E12" s="6" t="s">
        <v>52</v>
      </c>
      <c r="F12" s="24" t="s">
        <v>7</v>
      </c>
      <c r="G12" s="82">
        <f>H33</f>
        <v>1.097</v>
      </c>
      <c r="H12" s="83"/>
      <c r="I12" s="83"/>
      <c r="J12" s="84">
        <f>SUM(G12:I12)</f>
        <v>1.097</v>
      </c>
    </row>
    <row r="13" spans="1:10" ht="12.75">
      <c r="A13" s="32" t="s">
        <v>67</v>
      </c>
      <c r="B13" s="9" t="s">
        <v>46</v>
      </c>
      <c r="C13" s="6">
        <v>49367463</v>
      </c>
      <c r="D13" s="9" t="s">
        <v>53</v>
      </c>
      <c r="E13" s="6" t="s">
        <v>54</v>
      </c>
      <c r="F13" s="24" t="s">
        <v>7</v>
      </c>
      <c r="G13" s="82">
        <f>B50</f>
        <v>18.286</v>
      </c>
      <c r="H13" s="83"/>
      <c r="I13" s="83"/>
      <c r="J13" s="84">
        <f>SUM(G13:I13)</f>
        <v>18.286</v>
      </c>
    </row>
    <row r="14" spans="1:10" ht="13.5" thickBot="1">
      <c r="A14" s="43" t="s">
        <v>68</v>
      </c>
      <c r="B14" s="44" t="s">
        <v>46</v>
      </c>
      <c r="C14" s="45">
        <v>49367463</v>
      </c>
      <c r="D14" s="44" t="s">
        <v>53</v>
      </c>
      <c r="E14" s="45" t="s">
        <v>55</v>
      </c>
      <c r="F14" s="46" t="s">
        <v>7</v>
      </c>
      <c r="G14" s="87">
        <f>E50</f>
        <v>0.166</v>
      </c>
      <c r="H14" s="88"/>
      <c r="I14" s="88"/>
      <c r="J14" s="89">
        <f>SUM(G14:I14)</f>
        <v>0.166</v>
      </c>
    </row>
    <row r="17" ht="13.5" thickBot="1"/>
    <row r="18" spans="1:10" ht="12.75">
      <c r="A18" s="385">
        <v>2016</v>
      </c>
      <c r="B18" s="387" t="s">
        <v>65</v>
      </c>
      <c r="C18" s="388"/>
      <c r="D18" s="389"/>
      <c r="E18" s="390" t="s">
        <v>66</v>
      </c>
      <c r="F18" s="388"/>
      <c r="G18" s="391"/>
      <c r="H18" s="390" t="s">
        <v>69</v>
      </c>
      <c r="I18" s="388"/>
      <c r="J18" s="389"/>
    </row>
    <row r="19" spans="1:10" ht="13.5" thickBot="1">
      <c r="A19" s="386"/>
      <c r="B19" s="115" t="s">
        <v>332</v>
      </c>
      <c r="C19" s="70" t="s">
        <v>333</v>
      </c>
      <c r="D19" s="78"/>
      <c r="E19" s="77" t="s">
        <v>332</v>
      </c>
      <c r="F19" s="70" t="s">
        <v>333</v>
      </c>
      <c r="G19" s="79" t="s">
        <v>334</v>
      </c>
      <c r="H19" s="77" t="s">
        <v>332</v>
      </c>
      <c r="I19" s="70" t="s">
        <v>333</v>
      </c>
      <c r="J19" s="78" t="s">
        <v>334</v>
      </c>
    </row>
    <row r="20" spans="1:10" ht="12.75">
      <c r="A20" s="124" t="s">
        <v>320</v>
      </c>
      <c r="B20" s="116">
        <v>23957</v>
      </c>
      <c r="C20" s="74"/>
      <c r="D20" s="75"/>
      <c r="E20" s="73">
        <v>2268</v>
      </c>
      <c r="F20" s="74"/>
      <c r="G20" s="80"/>
      <c r="H20" s="73"/>
      <c r="I20" s="74"/>
      <c r="J20" s="76"/>
    </row>
    <row r="21" spans="1:10" ht="12.75">
      <c r="A21" s="125" t="s">
        <v>321</v>
      </c>
      <c r="B21" s="63">
        <v>21237</v>
      </c>
      <c r="C21" s="61"/>
      <c r="D21" s="67"/>
      <c r="E21" s="66">
        <v>2040</v>
      </c>
      <c r="F21" s="61"/>
      <c r="G21" s="81"/>
      <c r="H21" s="66"/>
      <c r="I21" s="61"/>
      <c r="J21" s="72"/>
    </row>
    <row r="22" spans="1:10" ht="12.75">
      <c r="A22" s="125" t="s">
        <v>322</v>
      </c>
      <c r="B22" s="63">
        <v>17903</v>
      </c>
      <c r="C22" s="61"/>
      <c r="D22" s="67"/>
      <c r="E22" s="66">
        <v>1596</v>
      </c>
      <c r="F22" s="61"/>
      <c r="G22" s="81"/>
      <c r="H22" s="66"/>
      <c r="I22" s="61"/>
      <c r="J22" s="72"/>
    </row>
    <row r="23" spans="1:10" ht="12.75">
      <c r="A23" s="125" t="s">
        <v>323</v>
      </c>
      <c r="B23" s="117">
        <v>19359</v>
      </c>
      <c r="C23" s="62"/>
      <c r="D23" s="68"/>
      <c r="E23" s="66">
        <v>1688</v>
      </c>
      <c r="F23" s="61"/>
      <c r="G23" s="81"/>
      <c r="H23" s="66"/>
      <c r="I23" s="61"/>
      <c r="J23" s="72"/>
    </row>
    <row r="24" spans="1:10" ht="12.75">
      <c r="A24" s="125" t="s">
        <v>324</v>
      </c>
      <c r="B24" s="117">
        <v>18515</v>
      </c>
      <c r="C24" s="62"/>
      <c r="D24" s="68"/>
      <c r="E24" s="66">
        <v>1212</v>
      </c>
      <c r="F24" s="61"/>
      <c r="G24" s="81"/>
      <c r="H24" s="66"/>
      <c r="I24" s="61"/>
      <c r="J24" s="72"/>
    </row>
    <row r="25" spans="1:10" ht="12.75">
      <c r="A25" s="125" t="s">
        <v>325</v>
      </c>
      <c r="B25" s="117">
        <v>9691</v>
      </c>
      <c r="C25" s="62"/>
      <c r="D25" s="68"/>
      <c r="E25" s="66">
        <v>1252</v>
      </c>
      <c r="F25" s="61"/>
      <c r="G25" s="81"/>
      <c r="H25" s="66"/>
      <c r="I25" s="61"/>
      <c r="J25" s="72"/>
    </row>
    <row r="26" spans="1:10" ht="12.75">
      <c r="A26" s="125" t="s">
        <v>326</v>
      </c>
      <c r="B26" s="117">
        <v>4761</v>
      </c>
      <c r="C26" s="62"/>
      <c r="D26" s="68"/>
      <c r="E26" s="66">
        <v>427</v>
      </c>
      <c r="F26" s="61"/>
      <c r="G26" s="81"/>
      <c r="H26" s="66"/>
      <c r="I26" s="61"/>
      <c r="J26" s="72"/>
    </row>
    <row r="27" spans="1:10" ht="12.75">
      <c r="A27" s="125" t="s">
        <v>327</v>
      </c>
      <c r="B27" s="117">
        <v>5631</v>
      </c>
      <c r="C27" s="62"/>
      <c r="D27" s="68"/>
      <c r="E27" s="66">
        <v>369</v>
      </c>
      <c r="F27" s="61"/>
      <c r="G27" s="81"/>
      <c r="H27" s="66"/>
      <c r="I27" s="61"/>
      <c r="J27" s="72"/>
    </row>
    <row r="28" spans="1:10" ht="12.75">
      <c r="A28" s="125" t="s">
        <v>328</v>
      </c>
      <c r="B28" s="117">
        <v>24753</v>
      </c>
      <c r="C28" s="62"/>
      <c r="D28" s="68"/>
      <c r="E28" s="66">
        <v>1166</v>
      </c>
      <c r="F28" s="61"/>
      <c r="G28" s="81"/>
      <c r="H28" s="66"/>
      <c r="I28" s="61"/>
      <c r="J28" s="72"/>
    </row>
    <row r="29" spans="1:10" ht="12.75">
      <c r="A29" s="125" t="s">
        <v>329</v>
      </c>
      <c r="B29" s="117">
        <v>24809</v>
      </c>
      <c r="C29" s="62"/>
      <c r="D29" s="68"/>
      <c r="E29" s="66">
        <v>1820</v>
      </c>
      <c r="F29" s="61"/>
      <c r="G29" s="81"/>
      <c r="H29" s="66"/>
      <c r="I29" s="61"/>
      <c r="J29" s="72"/>
    </row>
    <row r="30" spans="1:10" ht="12.75">
      <c r="A30" s="125" t="s">
        <v>330</v>
      </c>
      <c r="B30" s="117">
        <v>22349</v>
      </c>
      <c r="C30" s="62"/>
      <c r="D30" s="68"/>
      <c r="E30" s="66">
        <v>2414</v>
      </c>
      <c r="F30" s="61"/>
      <c r="G30" s="81"/>
      <c r="H30" s="252">
        <v>1097</v>
      </c>
      <c r="I30" s="62"/>
      <c r="J30" s="68"/>
    </row>
    <row r="31" spans="1:10" ht="13.5" thickBot="1">
      <c r="A31" s="127" t="s">
        <v>331</v>
      </c>
      <c r="B31" s="118">
        <v>20261</v>
      </c>
      <c r="C31" s="91"/>
      <c r="D31" s="92"/>
      <c r="E31" s="250">
        <v>1990</v>
      </c>
      <c r="F31" s="91"/>
      <c r="G31" s="251"/>
      <c r="H31" s="93"/>
      <c r="I31" s="94"/>
      <c r="J31" s="101"/>
    </row>
    <row r="32" spans="1:10" ht="12.75">
      <c r="A32" s="128" t="s">
        <v>159</v>
      </c>
      <c r="B32" s="119">
        <f aca="true" t="shared" si="0" ref="B32:J32">SUM(B20:B31)</f>
        <v>213226</v>
      </c>
      <c r="C32" s="97">
        <f t="shared" si="0"/>
        <v>0</v>
      </c>
      <c r="D32" s="98"/>
      <c r="E32" s="71">
        <f t="shared" si="0"/>
        <v>18242</v>
      </c>
      <c r="F32" s="64">
        <f t="shared" si="0"/>
        <v>0</v>
      </c>
      <c r="G32" s="99">
        <f t="shared" si="0"/>
        <v>0</v>
      </c>
      <c r="H32" s="71">
        <f t="shared" si="0"/>
        <v>1097</v>
      </c>
      <c r="I32" s="64">
        <f t="shared" si="0"/>
        <v>0</v>
      </c>
      <c r="J32" s="98">
        <f t="shared" si="0"/>
        <v>0</v>
      </c>
    </row>
    <row r="33" spans="1:10" ht="13.5" thickBot="1">
      <c r="A33" s="126" t="s">
        <v>335</v>
      </c>
      <c r="B33" s="120">
        <f>B32/1000</f>
        <v>213.226</v>
      </c>
      <c r="C33" s="70">
        <f>C32/1000</f>
        <v>0</v>
      </c>
      <c r="D33" s="48"/>
      <c r="E33" s="69">
        <f>E32/1000</f>
        <v>18.242</v>
      </c>
      <c r="F33" s="70">
        <f>F32/1000</f>
        <v>0</v>
      </c>
      <c r="G33" s="79"/>
      <c r="H33" s="69">
        <f>H32/1000</f>
        <v>1.097</v>
      </c>
      <c r="I33" s="70">
        <f>I32/1000</f>
        <v>0</v>
      </c>
      <c r="J33" s="78"/>
    </row>
    <row r="34" ht="13.5" thickBot="1"/>
    <row r="35" spans="1:7" ht="12.75">
      <c r="A35" s="385">
        <v>2016</v>
      </c>
      <c r="B35" s="387" t="s">
        <v>67</v>
      </c>
      <c r="C35" s="388"/>
      <c r="D35" s="389"/>
      <c r="E35" s="390" t="s">
        <v>68</v>
      </c>
      <c r="F35" s="388"/>
      <c r="G35" s="389"/>
    </row>
    <row r="36" spans="1:7" ht="13.5" thickBot="1">
      <c r="A36" s="386"/>
      <c r="B36" s="115" t="s">
        <v>332</v>
      </c>
      <c r="C36" s="70" t="s">
        <v>333</v>
      </c>
      <c r="D36" s="78"/>
      <c r="E36" s="77" t="s">
        <v>332</v>
      </c>
      <c r="F36" s="70" t="s">
        <v>333</v>
      </c>
      <c r="G36" s="78"/>
    </row>
    <row r="37" spans="1:7" ht="12.75">
      <c r="A37" s="124" t="s">
        <v>320</v>
      </c>
      <c r="B37" s="116">
        <v>1831</v>
      </c>
      <c r="C37" s="74"/>
      <c r="D37" s="75"/>
      <c r="E37" s="73"/>
      <c r="F37" s="74"/>
      <c r="G37" s="75"/>
    </row>
    <row r="38" spans="1:7" ht="12.75">
      <c r="A38" s="125" t="s">
        <v>321</v>
      </c>
      <c r="B38" s="63">
        <v>1785</v>
      </c>
      <c r="C38" s="61"/>
      <c r="D38" s="67"/>
      <c r="E38" s="66"/>
      <c r="F38" s="61"/>
      <c r="G38" s="67"/>
    </row>
    <row r="39" spans="1:7" ht="12.75">
      <c r="A39" s="125" t="s">
        <v>322</v>
      </c>
      <c r="B39" s="63">
        <v>1556</v>
      </c>
      <c r="C39" s="61"/>
      <c r="D39" s="67"/>
      <c r="E39" s="66"/>
      <c r="F39" s="61"/>
      <c r="G39" s="67"/>
    </row>
    <row r="40" spans="1:7" ht="12.75">
      <c r="A40" s="125" t="s">
        <v>323</v>
      </c>
      <c r="B40" s="117">
        <v>1548</v>
      </c>
      <c r="C40" s="62"/>
      <c r="D40" s="68"/>
      <c r="E40" s="66"/>
      <c r="F40" s="61"/>
      <c r="G40" s="67"/>
    </row>
    <row r="41" spans="1:7" ht="12.75">
      <c r="A41" s="125" t="s">
        <v>324</v>
      </c>
      <c r="B41" s="117">
        <v>1534</v>
      </c>
      <c r="C41" s="62"/>
      <c r="D41" s="68"/>
      <c r="E41" s="66"/>
      <c r="F41" s="61"/>
      <c r="G41" s="67"/>
    </row>
    <row r="42" spans="1:7" ht="12.75">
      <c r="A42" s="125" t="s">
        <v>325</v>
      </c>
      <c r="B42" s="117">
        <v>1548</v>
      </c>
      <c r="C42" s="62"/>
      <c r="D42" s="68"/>
      <c r="E42" s="66"/>
      <c r="F42" s="61"/>
      <c r="G42" s="67"/>
    </row>
    <row r="43" spans="1:7" ht="12.75">
      <c r="A43" s="125" t="s">
        <v>326</v>
      </c>
      <c r="B43" s="117">
        <v>681</v>
      </c>
      <c r="C43" s="62"/>
      <c r="D43" s="68"/>
      <c r="E43" s="66"/>
      <c r="F43" s="61"/>
      <c r="G43" s="67"/>
    </row>
    <row r="44" spans="1:7" ht="12.75">
      <c r="A44" s="125" t="s">
        <v>327</v>
      </c>
      <c r="B44" s="117">
        <v>767</v>
      </c>
      <c r="C44" s="62"/>
      <c r="D44" s="68"/>
      <c r="E44" s="66"/>
      <c r="F44" s="61"/>
      <c r="G44" s="67"/>
    </row>
    <row r="45" spans="1:7" ht="12.75">
      <c r="A45" s="125" t="s">
        <v>328</v>
      </c>
      <c r="B45" s="117">
        <v>1372</v>
      </c>
      <c r="C45" s="62"/>
      <c r="D45" s="68"/>
      <c r="E45" s="66"/>
      <c r="F45" s="61"/>
      <c r="G45" s="67"/>
    </row>
    <row r="46" spans="1:7" ht="12.75">
      <c r="A46" s="125" t="s">
        <v>329</v>
      </c>
      <c r="B46" s="117">
        <v>1840</v>
      </c>
      <c r="C46" s="62"/>
      <c r="D46" s="68"/>
      <c r="E46" s="66"/>
      <c r="F46" s="61"/>
      <c r="G46" s="67"/>
    </row>
    <row r="47" spans="1:7" ht="12.75">
      <c r="A47" s="125" t="s">
        <v>330</v>
      </c>
      <c r="B47" s="117">
        <v>1983</v>
      </c>
      <c r="C47" s="62"/>
      <c r="D47" s="68"/>
      <c r="E47" s="66">
        <v>166</v>
      </c>
      <c r="F47" s="61"/>
      <c r="G47" s="67"/>
    </row>
    <row r="48" spans="1:7" ht="13.5" thickBot="1">
      <c r="A48" s="127" t="s">
        <v>331</v>
      </c>
      <c r="B48" s="118">
        <v>1841</v>
      </c>
      <c r="C48" s="91"/>
      <c r="D48" s="92"/>
      <c r="E48" s="93"/>
      <c r="F48" s="94"/>
      <c r="G48" s="101"/>
    </row>
    <row r="49" spans="1:7" ht="12.75">
      <c r="A49" s="128" t="s">
        <v>159</v>
      </c>
      <c r="B49" s="119">
        <f aca="true" t="shared" si="1" ref="B49:G49">SUM(B37:B48)</f>
        <v>18286</v>
      </c>
      <c r="C49" s="97">
        <f t="shared" si="1"/>
        <v>0</v>
      </c>
      <c r="D49" s="98">
        <f t="shared" si="1"/>
        <v>0</v>
      </c>
      <c r="E49" s="71">
        <f t="shared" si="1"/>
        <v>166</v>
      </c>
      <c r="F49" s="64">
        <f t="shared" si="1"/>
        <v>0</v>
      </c>
      <c r="G49" s="98">
        <f t="shared" si="1"/>
        <v>0</v>
      </c>
    </row>
    <row r="50" spans="1:7" ht="13.5" thickBot="1">
      <c r="A50" s="126" t="s">
        <v>335</v>
      </c>
      <c r="B50" s="120">
        <f>B49/1000</f>
        <v>18.286</v>
      </c>
      <c r="C50" s="70">
        <f>C49/1000</f>
        <v>0</v>
      </c>
      <c r="D50" s="48"/>
      <c r="E50" s="69">
        <f>E49/1000</f>
        <v>0.166</v>
      </c>
      <c r="F50" s="70">
        <f>F49/1000</f>
        <v>0</v>
      </c>
      <c r="G50" s="78"/>
    </row>
  </sheetData>
  <sheetProtection/>
  <mergeCells count="19">
    <mergeCell ref="F6:F9"/>
    <mergeCell ref="H18:J18"/>
    <mergeCell ref="I8:I9"/>
    <mergeCell ref="A6:A9"/>
    <mergeCell ref="C6:C9"/>
    <mergeCell ref="H8:H9"/>
    <mergeCell ref="G7:G9"/>
    <mergeCell ref="H7:I7"/>
    <mergeCell ref="E6:E9"/>
    <mergeCell ref="B6:B9"/>
    <mergeCell ref="D6:D9"/>
    <mergeCell ref="G6:J6"/>
    <mergeCell ref="J7:J9"/>
    <mergeCell ref="A35:A36"/>
    <mergeCell ref="B35:D35"/>
    <mergeCell ref="E35:G35"/>
    <mergeCell ref="A18:A19"/>
    <mergeCell ref="B18:D18"/>
    <mergeCell ref="E18:G18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74" r:id="rId1"/>
  <headerFooter alignWithMargins="0">
    <oddHeader xml:space="preserve">&amp;RStránka &amp;P z &amp;N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3:K30"/>
  <sheetViews>
    <sheetView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23" sqref="K23"/>
    </sheetView>
  </sheetViews>
  <sheetFormatPr defaultColWidth="9.00390625" defaultRowHeight="12.75"/>
  <cols>
    <col min="1" max="1" width="22.625" style="3" customWidth="1"/>
    <col min="2" max="2" width="27.875" style="3" customWidth="1"/>
    <col min="3" max="3" width="10.375" style="3" customWidth="1"/>
    <col min="4" max="4" width="22.625" style="3" customWidth="1"/>
    <col min="5" max="5" width="13.125" style="3" customWidth="1"/>
    <col min="6" max="6" width="11.25390625" style="3" customWidth="1"/>
    <col min="7" max="7" width="11.875" style="3" customWidth="1"/>
    <col min="8" max="8" width="11.375" style="3" customWidth="1"/>
    <col min="9" max="9" width="12.00390625" style="3" customWidth="1"/>
    <col min="10" max="10" width="12.25390625" style="3" customWidth="1"/>
    <col min="11" max="12" width="15.125" style="3" customWidth="1"/>
    <col min="13" max="16384" width="9.125" style="3" customWidth="1"/>
  </cols>
  <sheetData>
    <row r="3" ht="18" customHeight="1">
      <c r="A3" s="1" t="s">
        <v>304</v>
      </c>
    </row>
    <row r="4" spans="1:4" ht="18">
      <c r="A4" s="2" t="s">
        <v>311</v>
      </c>
      <c r="D4" s="2"/>
    </row>
    <row r="5" ht="13.5" thickBot="1"/>
    <row r="6" spans="1:11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409" t="s">
        <v>33</v>
      </c>
      <c r="G6" s="379" t="s">
        <v>34</v>
      </c>
      <c r="H6" s="380"/>
      <c r="I6" s="380"/>
      <c r="J6" s="381"/>
      <c r="K6" s="392" t="s">
        <v>354</v>
      </c>
    </row>
    <row r="7" spans="1:11" ht="12.75">
      <c r="A7" s="377"/>
      <c r="B7" s="374"/>
      <c r="C7" s="377"/>
      <c r="D7" s="377"/>
      <c r="E7" s="377"/>
      <c r="F7" s="410"/>
      <c r="G7" s="397" t="s">
        <v>40</v>
      </c>
      <c r="H7" s="395" t="s">
        <v>37</v>
      </c>
      <c r="I7" s="395"/>
      <c r="J7" s="382" t="s">
        <v>35</v>
      </c>
      <c r="K7" s="393"/>
    </row>
    <row r="8" spans="1:11" ht="12.75" customHeight="1">
      <c r="A8" s="377"/>
      <c r="B8" s="374"/>
      <c r="C8" s="377"/>
      <c r="D8" s="377"/>
      <c r="E8" s="377"/>
      <c r="F8" s="410"/>
      <c r="G8" s="397"/>
      <c r="H8" s="395" t="s">
        <v>38</v>
      </c>
      <c r="I8" s="395" t="s">
        <v>39</v>
      </c>
      <c r="J8" s="383"/>
      <c r="K8" s="393"/>
    </row>
    <row r="9" spans="1:11" ht="47.25" customHeight="1" thickBot="1">
      <c r="A9" s="408"/>
      <c r="B9" s="374"/>
      <c r="C9" s="408"/>
      <c r="D9" s="408"/>
      <c r="E9" s="408"/>
      <c r="F9" s="411"/>
      <c r="G9" s="413"/>
      <c r="H9" s="412"/>
      <c r="I9" s="412"/>
      <c r="J9" s="383"/>
      <c r="K9" s="393"/>
    </row>
    <row r="10" spans="1:11" ht="12.75">
      <c r="A10" s="157" t="s">
        <v>249</v>
      </c>
      <c r="B10" s="158" t="s">
        <v>139</v>
      </c>
      <c r="C10" s="97">
        <v>63109727</v>
      </c>
      <c r="D10" s="158" t="s">
        <v>140</v>
      </c>
      <c r="E10" s="97" t="s">
        <v>54</v>
      </c>
      <c r="F10" s="177" t="s">
        <v>10</v>
      </c>
      <c r="G10" s="190"/>
      <c r="H10" s="97">
        <f>B30</f>
        <v>9.382</v>
      </c>
      <c r="I10" s="97">
        <f>C30</f>
        <v>3.853</v>
      </c>
      <c r="J10" s="97">
        <f>G10+H10+I10</f>
        <v>13.235</v>
      </c>
      <c r="K10" s="260">
        <f>D29</f>
        <v>80902</v>
      </c>
    </row>
    <row r="11" spans="1:11" ht="12.75">
      <c r="A11" s="32" t="s">
        <v>248</v>
      </c>
      <c r="B11" s="9" t="s">
        <v>139</v>
      </c>
      <c r="C11" s="6">
        <v>63109727</v>
      </c>
      <c r="D11" s="9" t="s">
        <v>141</v>
      </c>
      <c r="E11" s="6" t="s">
        <v>54</v>
      </c>
      <c r="F11" s="24" t="s">
        <v>10</v>
      </c>
      <c r="G11" s="263"/>
      <c r="H11" s="6">
        <f>E30</f>
        <v>5.275</v>
      </c>
      <c r="I11" s="6">
        <f>F30</f>
        <v>1.567</v>
      </c>
      <c r="J11" s="6">
        <f>G11+H11+I11</f>
        <v>6.8420000000000005</v>
      </c>
      <c r="K11" s="261">
        <f>G29</f>
        <v>59042</v>
      </c>
    </row>
    <row r="12" spans="1:11" ht="13.5" thickBot="1">
      <c r="A12" s="262" t="s">
        <v>355</v>
      </c>
      <c r="B12" s="264" t="s">
        <v>139</v>
      </c>
      <c r="C12" s="239">
        <v>63109727</v>
      </c>
      <c r="D12" s="264" t="s">
        <v>141</v>
      </c>
      <c r="E12" s="259" t="s">
        <v>55</v>
      </c>
      <c r="F12" s="265" t="s">
        <v>7</v>
      </c>
      <c r="G12" s="47">
        <f>H30</f>
        <v>0.601</v>
      </c>
      <c r="H12" s="45"/>
      <c r="I12" s="45"/>
      <c r="J12" s="45">
        <f>G12+H12+I12</f>
        <v>0.601</v>
      </c>
      <c r="K12" s="266">
        <f>J29</f>
        <v>5290</v>
      </c>
    </row>
    <row r="14" ht="13.5" thickBot="1"/>
    <row r="15" spans="1:10" ht="12.75">
      <c r="A15" s="385">
        <v>2016</v>
      </c>
      <c r="B15" s="387" t="s">
        <v>249</v>
      </c>
      <c r="C15" s="388"/>
      <c r="D15" s="389"/>
      <c r="E15" s="390" t="s">
        <v>248</v>
      </c>
      <c r="F15" s="388"/>
      <c r="G15" s="389"/>
      <c r="H15" s="405" t="s">
        <v>355</v>
      </c>
      <c r="I15" s="406"/>
      <c r="J15" s="407"/>
    </row>
    <row r="16" spans="1:10" ht="13.5" thickBot="1">
      <c r="A16" s="386"/>
      <c r="B16" s="115" t="s">
        <v>332</v>
      </c>
      <c r="C16" s="70" t="s">
        <v>333</v>
      </c>
      <c r="D16" s="78" t="s">
        <v>334</v>
      </c>
      <c r="E16" s="77" t="s">
        <v>332</v>
      </c>
      <c r="F16" s="70" t="s">
        <v>333</v>
      </c>
      <c r="G16" s="78" t="s">
        <v>334</v>
      </c>
      <c r="H16" s="77" t="s">
        <v>332</v>
      </c>
      <c r="I16" s="70" t="s">
        <v>333</v>
      </c>
      <c r="J16" s="78" t="s">
        <v>334</v>
      </c>
    </row>
    <row r="17" spans="1:10" ht="12.75">
      <c r="A17" s="124" t="s">
        <v>320</v>
      </c>
      <c r="B17" s="144">
        <v>968</v>
      </c>
      <c r="C17" s="74">
        <v>311</v>
      </c>
      <c r="D17" s="75">
        <v>7556</v>
      </c>
      <c r="E17" s="73">
        <v>606</v>
      </c>
      <c r="F17" s="74">
        <v>176</v>
      </c>
      <c r="G17" s="75">
        <v>5727</v>
      </c>
      <c r="H17" s="73"/>
      <c r="I17" s="74"/>
      <c r="J17" s="75"/>
    </row>
    <row r="18" spans="1:10" ht="12.75">
      <c r="A18" s="125" t="s">
        <v>321</v>
      </c>
      <c r="B18" s="117">
        <v>967</v>
      </c>
      <c r="C18" s="61">
        <v>321</v>
      </c>
      <c r="D18" s="67">
        <v>7572</v>
      </c>
      <c r="E18" s="66">
        <v>514</v>
      </c>
      <c r="F18" s="61">
        <v>155</v>
      </c>
      <c r="G18" s="67">
        <v>5289</v>
      </c>
      <c r="H18" s="66"/>
      <c r="I18" s="61"/>
      <c r="J18" s="67"/>
    </row>
    <row r="19" spans="1:10" ht="12.75">
      <c r="A19" s="125" t="s">
        <v>322</v>
      </c>
      <c r="B19" s="117">
        <v>934</v>
      </c>
      <c r="C19" s="61">
        <v>282</v>
      </c>
      <c r="D19" s="67">
        <v>7351</v>
      </c>
      <c r="E19" s="66">
        <v>475</v>
      </c>
      <c r="F19" s="61">
        <v>158</v>
      </c>
      <c r="G19" s="67">
        <v>5128</v>
      </c>
      <c r="H19" s="66"/>
      <c r="I19" s="61"/>
      <c r="J19" s="67"/>
    </row>
    <row r="20" spans="1:10" ht="12.75">
      <c r="A20" s="125" t="s">
        <v>323</v>
      </c>
      <c r="B20" s="117">
        <v>983</v>
      </c>
      <c r="C20" s="62">
        <v>262</v>
      </c>
      <c r="D20" s="68">
        <v>7521</v>
      </c>
      <c r="E20" s="66">
        <v>424</v>
      </c>
      <c r="F20" s="61">
        <v>123</v>
      </c>
      <c r="G20" s="67">
        <v>4838</v>
      </c>
      <c r="H20" s="66"/>
      <c r="I20" s="61"/>
      <c r="J20" s="67"/>
    </row>
    <row r="21" spans="1:10" ht="12.75">
      <c r="A21" s="125" t="s">
        <v>324</v>
      </c>
      <c r="B21" s="117">
        <v>906</v>
      </c>
      <c r="C21" s="62">
        <v>245</v>
      </c>
      <c r="D21" s="68">
        <v>7156</v>
      </c>
      <c r="E21" s="66">
        <v>466</v>
      </c>
      <c r="F21" s="61">
        <v>115</v>
      </c>
      <c r="G21" s="67">
        <v>5002</v>
      </c>
      <c r="H21" s="66"/>
      <c r="I21" s="61"/>
      <c r="J21" s="67"/>
    </row>
    <row r="22" spans="1:10" ht="12.75">
      <c r="A22" s="125" t="s">
        <v>325</v>
      </c>
      <c r="B22" s="117">
        <v>811</v>
      </c>
      <c r="C22" s="62">
        <v>223</v>
      </c>
      <c r="D22" s="68">
        <v>6703</v>
      </c>
      <c r="E22" s="66">
        <v>412</v>
      </c>
      <c r="F22" s="61">
        <v>84</v>
      </c>
      <c r="G22" s="67">
        <v>4707</v>
      </c>
      <c r="H22" s="66"/>
      <c r="I22" s="61"/>
      <c r="J22" s="67"/>
    </row>
    <row r="23" spans="1:10" ht="12.75">
      <c r="A23" s="125" t="s">
        <v>326</v>
      </c>
      <c r="B23" s="117">
        <v>308</v>
      </c>
      <c r="C23" s="62">
        <v>127</v>
      </c>
      <c r="D23" s="68">
        <v>4348</v>
      </c>
      <c r="E23" s="66">
        <v>136</v>
      </c>
      <c r="F23" s="61">
        <v>70</v>
      </c>
      <c r="G23" s="67">
        <v>3493</v>
      </c>
      <c r="H23" s="66"/>
      <c r="I23" s="61"/>
      <c r="J23" s="67"/>
    </row>
    <row r="24" spans="1:10" ht="12.75">
      <c r="A24" s="125" t="s">
        <v>327</v>
      </c>
      <c r="B24" s="117">
        <v>350</v>
      </c>
      <c r="C24" s="62">
        <v>172</v>
      </c>
      <c r="D24" s="68">
        <v>4620</v>
      </c>
      <c r="E24" s="66">
        <v>176</v>
      </c>
      <c r="F24" s="61">
        <v>78</v>
      </c>
      <c r="G24" s="67">
        <v>3681</v>
      </c>
      <c r="H24" s="66"/>
      <c r="I24" s="61"/>
      <c r="J24" s="67"/>
    </row>
    <row r="25" spans="1:10" ht="12.75">
      <c r="A25" s="125" t="s">
        <v>328</v>
      </c>
      <c r="B25" s="117">
        <v>752</v>
      </c>
      <c r="C25" s="62">
        <v>448</v>
      </c>
      <c r="D25" s="68">
        <v>6908</v>
      </c>
      <c r="E25" s="66">
        <v>421</v>
      </c>
      <c r="F25" s="61">
        <v>87</v>
      </c>
      <c r="G25" s="67">
        <v>4752</v>
      </c>
      <c r="H25" s="66"/>
      <c r="I25" s="61"/>
      <c r="J25" s="67"/>
    </row>
    <row r="26" spans="1:10" ht="12.75">
      <c r="A26" s="125" t="s">
        <v>329</v>
      </c>
      <c r="B26" s="117">
        <v>882</v>
      </c>
      <c r="C26" s="62">
        <v>461</v>
      </c>
      <c r="D26" s="68">
        <v>7492</v>
      </c>
      <c r="E26" s="66">
        <v>542</v>
      </c>
      <c r="F26" s="61">
        <v>163</v>
      </c>
      <c r="G26" s="67">
        <v>5426</v>
      </c>
      <c r="H26" s="66"/>
      <c r="I26" s="61"/>
      <c r="J26" s="67"/>
    </row>
    <row r="27" spans="1:10" ht="12.75">
      <c r="A27" s="125" t="s">
        <v>330</v>
      </c>
      <c r="B27" s="117">
        <v>882</v>
      </c>
      <c r="C27" s="62">
        <v>431</v>
      </c>
      <c r="D27" s="68">
        <v>7492</v>
      </c>
      <c r="E27" s="252">
        <v>542</v>
      </c>
      <c r="F27" s="62">
        <v>163</v>
      </c>
      <c r="G27" s="68">
        <v>5426</v>
      </c>
      <c r="H27" s="66">
        <v>601</v>
      </c>
      <c r="I27" s="61"/>
      <c r="J27" s="67">
        <v>5290</v>
      </c>
    </row>
    <row r="28" spans="1:10" ht="13.5" thickBot="1">
      <c r="A28" s="127" t="s">
        <v>331</v>
      </c>
      <c r="B28" s="118">
        <v>639</v>
      </c>
      <c r="C28" s="91">
        <v>570</v>
      </c>
      <c r="D28" s="92">
        <v>6183</v>
      </c>
      <c r="E28" s="93">
        <v>561</v>
      </c>
      <c r="F28" s="94">
        <v>195</v>
      </c>
      <c r="G28" s="101">
        <v>5573</v>
      </c>
      <c r="H28" s="93"/>
      <c r="I28" s="94"/>
      <c r="J28" s="101"/>
    </row>
    <row r="29" spans="1:10" ht="12.75">
      <c r="A29" s="128" t="s">
        <v>159</v>
      </c>
      <c r="B29" s="119">
        <f aca="true" t="shared" si="0" ref="B29:G29">SUM(B17:B28)</f>
        <v>9382</v>
      </c>
      <c r="C29" s="97">
        <f t="shared" si="0"/>
        <v>3853</v>
      </c>
      <c r="D29" s="98">
        <f t="shared" si="0"/>
        <v>80902</v>
      </c>
      <c r="E29" s="71">
        <f t="shared" si="0"/>
        <v>5275</v>
      </c>
      <c r="F29" s="64">
        <f t="shared" si="0"/>
        <v>1567</v>
      </c>
      <c r="G29" s="98">
        <f t="shared" si="0"/>
        <v>59042</v>
      </c>
      <c r="H29" s="71">
        <f>SUM(H17:H28)</f>
        <v>601</v>
      </c>
      <c r="I29" s="64">
        <f>SUM(I17:I28)</f>
        <v>0</v>
      </c>
      <c r="J29" s="98">
        <f>SUM(J17:J28)</f>
        <v>5290</v>
      </c>
    </row>
    <row r="30" spans="1:10" ht="13.5" thickBot="1">
      <c r="A30" s="126" t="s">
        <v>335</v>
      </c>
      <c r="B30" s="120">
        <f>B29/1000</f>
        <v>9.382</v>
      </c>
      <c r="C30" s="70">
        <f>C29/1000</f>
        <v>3.853</v>
      </c>
      <c r="D30" s="48"/>
      <c r="E30" s="69">
        <f>E29/1000</f>
        <v>5.275</v>
      </c>
      <c r="F30" s="70">
        <f>F29/1000</f>
        <v>1.567</v>
      </c>
      <c r="G30" s="78"/>
      <c r="H30" s="69">
        <f>H29/1000</f>
        <v>0.601</v>
      </c>
      <c r="I30" s="70">
        <f>I29/1000</f>
        <v>0</v>
      </c>
      <c r="J30" s="78"/>
    </row>
  </sheetData>
  <sheetProtection/>
  <mergeCells count="17">
    <mergeCell ref="H15:J15"/>
    <mergeCell ref="K6:K9"/>
    <mergeCell ref="I8:I9"/>
    <mergeCell ref="A15:A16"/>
    <mergeCell ref="B15:D15"/>
    <mergeCell ref="E15:G15"/>
    <mergeCell ref="A6:A9"/>
    <mergeCell ref="C6:C9"/>
    <mergeCell ref="H8:H9"/>
    <mergeCell ref="G7:G9"/>
    <mergeCell ref="H7:I7"/>
    <mergeCell ref="E6:E9"/>
    <mergeCell ref="B6:B9"/>
    <mergeCell ref="D6:D9"/>
    <mergeCell ref="G6:J6"/>
    <mergeCell ref="J7:J9"/>
    <mergeCell ref="F6:F9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5" r:id="rId1"/>
  <headerFooter alignWithMargins="0">
    <oddHeader xml:space="preserve">&amp;RStránka &amp;P z &amp;N 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3:M69"/>
  <sheetViews>
    <sheetView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0" sqref="G10:K18"/>
    </sheetView>
  </sheetViews>
  <sheetFormatPr defaultColWidth="9.00390625" defaultRowHeight="12.75"/>
  <cols>
    <col min="1" max="1" width="22.625" style="3" customWidth="1"/>
    <col min="2" max="2" width="21.375" style="3" customWidth="1"/>
    <col min="3" max="3" width="10.375" style="3" customWidth="1"/>
    <col min="4" max="4" width="22.125" style="3" customWidth="1"/>
    <col min="5" max="5" width="11.75390625" style="3" customWidth="1"/>
    <col min="6" max="6" width="10.125" style="3" customWidth="1"/>
    <col min="7" max="7" width="11.875" style="3" customWidth="1"/>
    <col min="8" max="8" width="10.625" style="3" customWidth="1"/>
    <col min="9" max="9" width="10.00390625" style="3" customWidth="1"/>
    <col min="10" max="10" width="12.25390625" style="3" customWidth="1"/>
    <col min="11" max="12" width="15.125" style="3" customWidth="1"/>
    <col min="13" max="13" width="10.875" style="3" customWidth="1"/>
    <col min="14" max="16384" width="9.125" style="3" customWidth="1"/>
  </cols>
  <sheetData>
    <row r="3" ht="18" customHeight="1">
      <c r="A3" s="1" t="s">
        <v>304</v>
      </c>
    </row>
    <row r="4" spans="1:4" ht="18">
      <c r="A4" s="2" t="s">
        <v>311</v>
      </c>
      <c r="D4" s="2"/>
    </row>
    <row r="5" ht="13.5" thickBot="1"/>
    <row r="6" spans="1:11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376" t="s">
        <v>33</v>
      </c>
      <c r="G6" s="379" t="s">
        <v>34</v>
      </c>
      <c r="H6" s="380"/>
      <c r="I6" s="380"/>
      <c r="J6" s="399"/>
      <c r="K6" s="416" t="s">
        <v>354</v>
      </c>
    </row>
    <row r="7" spans="1:11" ht="12.75">
      <c r="A7" s="377"/>
      <c r="B7" s="374"/>
      <c r="C7" s="377"/>
      <c r="D7" s="377"/>
      <c r="E7" s="377"/>
      <c r="F7" s="377"/>
      <c r="G7" s="397" t="s">
        <v>40</v>
      </c>
      <c r="H7" s="395" t="s">
        <v>37</v>
      </c>
      <c r="I7" s="395"/>
      <c r="J7" s="400" t="s">
        <v>35</v>
      </c>
      <c r="K7" s="417"/>
    </row>
    <row r="8" spans="1:11" ht="12.75" customHeight="1">
      <c r="A8" s="377"/>
      <c r="B8" s="374"/>
      <c r="C8" s="377"/>
      <c r="D8" s="377"/>
      <c r="E8" s="377"/>
      <c r="F8" s="377"/>
      <c r="G8" s="397"/>
      <c r="H8" s="395" t="s">
        <v>38</v>
      </c>
      <c r="I8" s="395" t="s">
        <v>39</v>
      </c>
      <c r="J8" s="401"/>
      <c r="K8" s="417"/>
    </row>
    <row r="9" spans="1:11" ht="47.25" customHeight="1" thickBot="1">
      <c r="A9" s="408"/>
      <c r="B9" s="374"/>
      <c r="C9" s="408"/>
      <c r="D9" s="408"/>
      <c r="E9" s="408"/>
      <c r="F9" s="408"/>
      <c r="G9" s="413"/>
      <c r="H9" s="412"/>
      <c r="I9" s="412"/>
      <c r="J9" s="401"/>
      <c r="K9" s="417"/>
    </row>
    <row r="10" spans="1:11" ht="14.25">
      <c r="A10" s="157" t="s">
        <v>70</v>
      </c>
      <c r="B10" s="158" t="s">
        <v>42</v>
      </c>
      <c r="C10" s="97">
        <v>47608111</v>
      </c>
      <c r="D10" s="158" t="s">
        <v>43</v>
      </c>
      <c r="E10" s="97" t="s">
        <v>44</v>
      </c>
      <c r="F10" s="159" t="s">
        <v>7</v>
      </c>
      <c r="G10" s="160">
        <f>B52</f>
        <v>0.708</v>
      </c>
      <c r="H10" s="160"/>
      <c r="I10" s="160"/>
      <c r="J10" s="161">
        <f>G10+H10+I10</f>
        <v>0.708</v>
      </c>
      <c r="K10" s="162">
        <f>D32</f>
        <v>19502</v>
      </c>
    </row>
    <row r="11" spans="1:11" ht="14.25">
      <c r="A11" s="32" t="s">
        <v>71</v>
      </c>
      <c r="B11" s="9" t="s">
        <v>42</v>
      </c>
      <c r="C11" s="6">
        <v>47608111</v>
      </c>
      <c r="D11" s="9" t="s">
        <v>43</v>
      </c>
      <c r="E11" s="6" t="s">
        <v>45</v>
      </c>
      <c r="F11" s="10" t="s">
        <v>7</v>
      </c>
      <c r="G11" s="154">
        <f>E35</f>
        <v>3.103</v>
      </c>
      <c r="H11" s="154"/>
      <c r="I11" s="154"/>
      <c r="J11" s="155">
        <f aca="true" t="shared" si="0" ref="J11:J17">G11+H11+I11</f>
        <v>3.103</v>
      </c>
      <c r="K11" s="163">
        <f>G34</f>
        <v>17069</v>
      </c>
    </row>
    <row r="12" spans="1:11" ht="14.25">
      <c r="A12" s="32" t="s">
        <v>160</v>
      </c>
      <c r="B12" s="9" t="s">
        <v>161</v>
      </c>
      <c r="C12" s="6">
        <v>47608111</v>
      </c>
      <c r="D12" s="9" t="s">
        <v>162</v>
      </c>
      <c r="E12" s="6" t="s">
        <v>52</v>
      </c>
      <c r="F12" s="10" t="s">
        <v>10</v>
      </c>
      <c r="G12" s="155"/>
      <c r="H12" s="155">
        <f>H35</f>
        <v>2.246</v>
      </c>
      <c r="I12" s="155">
        <f>I35</f>
        <v>11.956</v>
      </c>
      <c r="J12" s="155">
        <f t="shared" si="0"/>
        <v>14.202</v>
      </c>
      <c r="K12" s="163">
        <f>J34</f>
        <v>38179</v>
      </c>
    </row>
    <row r="13" spans="1:11" ht="12.75" customHeight="1">
      <c r="A13" s="33" t="s">
        <v>163</v>
      </c>
      <c r="B13" s="13" t="s">
        <v>42</v>
      </c>
      <c r="C13" s="14">
        <v>47608111</v>
      </c>
      <c r="D13" s="15" t="s">
        <v>162</v>
      </c>
      <c r="E13" s="14" t="s">
        <v>52</v>
      </c>
      <c r="F13" s="156" t="s">
        <v>7</v>
      </c>
      <c r="G13" s="155">
        <f>K35</f>
        <v>0.047</v>
      </c>
      <c r="H13" s="155"/>
      <c r="I13" s="155"/>
      <c r="J13" s="155">
        <f t="shared" si="0"/>
        <v>0.047</v>
      </c>
      <c r="K13" s="163">
        <f>M34</f>
        <v>1914</v>
      </c>
    </row>
    <row r="14" spans="1:11" ht="12.75" customHeight="1">
      <c r="A14" s="33" t="s">
        <v>164</v>
      </c>
      <c r="B14" s="13" t="s">
        <v>42</v>
      </c>
      <c r="C14" s="14">
        <v>47608111</v>
      </c>
      <c r="D14" s="15" t="s">
        <v>162</v>
      </c>
      <c r="E14" s="14" t="s">
        <v>52</v>
      </c>
      <c r="F14" s="156" t="s">
        <v>7</v>
      </c>
      <c r="G14" s="154">
        <f>B52</f>
        <v>0.708</v>
      </c>
      <c r="H14" s="154"/>
      <c r="I14" s="154"/>
      <c r="J14" s="155">
        <f t="shared" si="0"/>
        <v>0.708</v>
      </c>
      <c r="K14" s="163">
        <f>D51</f>
        <v>4978</v>
      </c>
    </row>
    <row r="15" spans="1:11" ht="12.75" customHeight="1">
      <c r="A15" s="33" t="s">
        <v>165</v>
      </c>
      <c r="B15" s="13" t="s">
        <v>42</v>
      </c>
      <c r="C15" s="14">
        <v>47608111</v>
      </c>
      <c r="D15" s="15" t="s">
        <v>162</v>
      </c>
      <c r="E15" s="14" t="s">
        <v>95</v>
      </c>
      <c r="F15" s="156" t="s">
        <v>7</v>
      </c>
      <c r="G15" s="154">
        <f>E52</f>
        <v>3.245</v>
      </c>
      <c r="H15" s="154"/>
      <c r="I15" s="154"/>
      <c r="J15" s="155">
        <f t="shared" si="0"/>
        <v>3.245</v>
      </c>
      <c r="K15" s="163">
        <f>G51</f>
        <v>19198</v>
      </c>
    </row>
    <row r="16" spans="1:11" ht="12.75" customHeight="1">
      <c r="A16" s="33" t="s">
        <v>166</v>
      </c>
      <c r="B16" s="13" t="s">
        <v>42</v>
      </c>
      <c r="C16" s="14">
        <v>47608111</v>
      </c>
      <c r="D16" s="15" t="s">
        <v>162</v>
      </c>
      <c r="E16" s="14" t="s">
        <v>52</v>
      </c>
      <c r="F16" s="156" t="s">
        <v>7</v>
      </c>
      <c r="G16" s="154">
        <f>H52</f>
        <v>2</v>
      </c>
      <c r="H16" s="154"/>
      <c r="I16" s="154"/>
      <c r="J16" s="155">
        <f t="shared" si="0"/>
        <v>2</v>
      </c>
      <c r="K16" s="163">
        <f>J51</f>
        <v>10968</v>
      </c>
    </row>
    <row r="17" spans="1:11" ht="12.75" customHeight="1">
      <c r="A17" s="33" t="s">
        <v>305</v>
      </c>
      <c r="B17" s="13" t="s">
        <v>42</v>
      </c>
      <c r="C17" s="14">
        <v>47608111</v>
      </c>
      <c r="D17" s="15" t="s">
        <v>162</v>
      </c>
      <c r="E17" s="14" t="s">
        <v>105</v>
      </c>
      <c r="F17" s="156" t="s">
        <v>7</v>
      </c>
      <c r="G17" s="154">
        <f>K52</f>
        <v>0.126</v>
      </c>
      <c r="H17" s="154"/>
      <c r="I17" s="154"/>
      <c r="J17" s="155">
        <f t="shared" si="0"/>
        <v>0.126</v>
      </c>
      <c r="K17" s="163">
        <f>M51</f>
        <v>2280</v>
      </c>
    </row>
    <row r="18" spans="1:11" ht="13.5" thickBot="1">
      <c r="A18" s="164" t="s">
        <v>337</v>
      </c>
      <c r="B18" s="34" t="s">
        <v>42</v>
      </c>
      <c r="C18" s="35">
        <v>47608111</v>
      </c>
      <c r="D18" s="165" t="s">
        <v>43</v>
      </c>
      <c r="E18" s="166" t="s">
        <v>105</v>
      </c>
      <c r="F18" s="166" t="s">
        <v>7</v>
      </c>
      <c r="G18" s="88">
        <f>B69</f>
        <v>3.545</v>
      </c>
      <c r="H18" s="88"/>
      <c r="I18" s="88"/>
      <c r="J18" s="88">
        <v>0</v>
      </c>
      <c r="K18" s="167">
        <f>D68</f>
        <v>17867</v>
      </c>
    </row>
    <row r="19" ht="13.5" thickBot="1"/>
    <row r="20" spans="1:13" ht="12.75">
      <c r="A20" s="403">
        <v>2016</v>
      </c>
      <c r="B20" s="387" t="s">
        <v>70</v>
      </c>
      <c r="C20" s="388"/>
      <c r="D20" s="389"/>
      <c r="E20" s="390" t="s">
        <v>71</v>
      </c>
      <c r="F20" s="388"/>
      <c r="G20" s="391"/>
      <c r="H20" s="390" t="s">
        <v>160</v>
      </c>
      <c r="I20" s="388"/>
      <c r="J20" s="389"/>
      <c r="K20" s="405" t="s">
        <v>163</v>
      </c>
      <c r="L20" s="406"/>
      <c r="M20" s="407"/>
    </row>
    <row r="21" spans="1:13" ht="13.5" thickBot="1">
      <c r="A21" s="404"/>
      <c r="B21" s="115" t="s">
        <v>332</v>
      </c>
      <c r="C21" s="70" t="s">
        <v>333</v>
      </c>
      <c r="D21" s="78" t="s">
        <v>334</v>
      </c>
      <c r="E21" s="77" t="s">
        <v>332</v>
      </c>
      <c r="F21" s="70" t="s">
        <v>333</v>
      </c>
      <c r="G21" s="79" t="s">
        <v>334</v>
      </c>
      <c r="H21" s="77" t="s">
        <v>332</v>
      </c>
      <c r="I21" s="70" t="s">
        <v>333</v>
      </c>
      <c r="J21" s="78" t="s">
        <v>334</v>
      </c>
      <c r="K21" s="77" t="s">
        <v>332</v>
      </c>
      <c r="L21" s="70" t="s">
        <v>333</v>
      </c>
      <c r="M21" s="78" t="s">
        <v>334</v>
      </c>
    </row>
    <row r="22" spans="1:13" ht="12.75">
      <c r="A22" s="124" t="s">
        <v>320</v>
      </c>
      <c r="B22" s="116"/>
      <c r="C22" s="74"/>
      <c r="D22" s="75"/>
      <c r="E22" s="73"/>
      <c r="F22" s="74"/>
      <c r="G22" s="80"/>
      <c r="H22" s="73"/>
      <c r="I22" s="74"/>
      <c r="J22" s="76"/>
      <c r="K22" s="73"/>
      <c r="L22" s="74"/>
      <c r="M22" s="76"/>
    </row>
    <row r="23" spans="1:13" ht="12.75">
      <c r="A23" s="125" t="s">
        <v>321</v>
      </c>
      <c r="B23" s="63"/>
      <c r="C23" s="61"/>
      <c r="D23" s="67"/>
      <c r="E23" s="66"/>
      <c r="F23" s="61"/>
      <c r="G23" s="81"/>
      <c r="H23" s="66"/>
      <c r="I23" s="61"/>
      <c r="J23" s="72"/>
      <c r="K23" s="66"/>
      <c r="L23" s="61"/>
      <c r="M23" s="72"/>
    </row>
    <row r="24" spans="1:13" ht="12.75">
      <c r="A24" s="125" t="s">
        <v>322</v>
      </c>
      <c r="B24" s="63"/>
      <c r="C24" s="61"/>
      <c r="D24" s="67"/>
      <c r="E24" s="66"/>
      <c r="F24" s="61"/>
      <c r="G24" s="81"/>
      <c r="H24" s="66"/>
      <c r="I24" s="61"/>
      <c r="J24" s="72"/>
      <c r="K24" s="66"/>
      <c r="L24" s="61"/>
      <c r="M24" s="72"/>
    </row>
    <row r="25" spans="1:13" ht="12.75">
      <c r="A25" s="125" t="s">
        <v>323</v>
      </c>
      <c r="B25" s="117"/>
      <c r="C25" s="62"/>
      <c r="D25" s="68"/>
      <c r="E25" s="66"/>
      <c r="F25" s="61"/>
      <c r="G25" s="81"/>
      <c r="H25" s="66"/>
      <c r="I25" s="61"/>
      <c r="J25" s="72"/>
      <c r="K25" s="66"/>
      <c r="L25" s="61"/>
      <c r="M25" s="72"/>
    </row>
    <row r="26" spans="1:13" ht="12.75">
      <c r="A26" s="125" t="s">
        <v>324</v>
      </c>
      <c r="B26" s="117"/>
      <c r="C26" s="62"/>
      <c r="D26" s="68"/>
      <c r="E26" s="66"/>
      <c r="F26" s="61"/>
      <c r="G26" s="81"/>
      <c r="H26" s="66"/>
      <c r="I26" s="61"/>
      <c r="J26" s="72"/>
      <c r="K26" s="66"/>
      <c r="L26" s="61"/>
      <c r="M26" s="72"/>
    </row>
    <row r="27" spans="1:13" ht="12.75">
      <c r="A27" s="125" t="s">
        <v>325</v>
      </c>
      <c r="B27" s="117"/>
      <c r="C27" s="62"/>
      <c r="D27" s="68"/>
      <c r="E27" s="66"/>
      <c r="F27" s="61"/>
      <c r="G27" s="81"/>
      <c r="H27" s="66"/>
      <c r="I27" s="61"/>
      <c r="J27" s="72"/>
      <c r="K27" s="66"/>
      <c r="L27" s="61"/>
      <c r="M27" s="72"/>
    </row>
    <row r="28" spans="1:13" ht="12.75">
      <c r="A28" s="125" t="s">
        <v>326</v>
      </c>
      <c r="B28" s="117"/>
      <c r="C28" s="62"/>
      <c r="D28" s="68"/>
      <c r="E28" s="66"/>
      <c r="F28" s="61"/>
      <c r="G28" s="81"/>
      <c r="H28" s="66"/>
      <c r="I28" s="61"/>
      <c r="J28" s="72"/>
      <c r="K28" s="66"/>
      <c r="L28" s="61"/>
      <c r="M28" s="72"/>
    </row>
    <row r="29" spans="1:13" ht="12.75">
      <c r="A29" s="125" t="s">
        <v>327</v>
      </c>
      <c r="B29" s="117"/>
      <c r="C29" s="62"/>
      <c r="D29" s="68"/>
      <c r="E29" s="66"/>
      <c r="F29" s="61"/>
      <c r="G29" s="81"/>
      <c r="H29" s="66"/>
      <c r="I29" s="61"/>
      <c r="J29" s="72"/>
      <c r="K29" s="66"/>
      <c r="L29" s="61"/>
      <c r="M29" s="72"/>
    </row>
    <row r="30" spans="1:13" ht="12.75">
      <c r="A30" s="125" t="s">
        <v>328</v>
      </c>
      <c r="B30" s="117"/>
      <c r="C30" s="62"/>
      <c r="D30" s="68"/>
      <c r="E30" s="66"/>
      <c r="F30" s="61"/>
      <c r="G30" s="81"/>
      <c r="H30" s="66"/>
      <c r="I30" s="61"/>
      <c r="J30" s="72"/>
      <c r="K30" s="66"/>
      <c r="L30" s="61"/>
      <c r="M30" s="72"/>
    </row>
    <row r="31" spans="1:13" ht="12.75">
      <c r="A31" s="125" t="s">
        <v>329</v>
      </c>
      <c r="B31" s="117"/>
      <c r="C31" s="62"/>
      <c r="D31" s="68"/>
      <c r="E31" s="66"/>
      <c r="F31" s="61"/>
      <c r="G31" s="81"/>
      <c r="H31" s="66"/>
      <c r="I31" s="61"/>
      <c r="J31" s="72"/>
      <c r="K31" s="66"/>
      <c r="L31" s="61"/>
      <c r="M31" s="72"/>
    </row>
    <row r="32" spans="1:13" ht="12.75">
      <c r="A32" s="125" t="s">
        <v>330</v>
      </c>
      <c r="B32" s="117">
        <v>3488</v>
      </c>
      <c r="C32" s="62"/>
      <c r="D32" s="68">
        <v>19502</v>
      </c>
      <c r="E32" s="66">
        <v>3103</v>
      </c>
      <c r="F32" s="61"/>
      <c r="G32" s="81">
        <v>17069</v>
      </c>
      <c r="H32" s="66">
        <v>2246</v>
      </c>
      <c r="I32" s="61">
        <v>11956</v>
      </c>
      <c r="J32" s="67">
        <v>38179</v>
      </c>
      <c r="K32" s="66">
        <v>47</v>
      </c>
      <c r="L32" s="61"/>
      <c r="M32" s="67">
        <v>1914</v>
      </c>
    </row>
    <row r="33" spans="1:13" ht="13.5" thickBot="1">
      <c r="A33" s="127" t="s">
        <v>331</v>
      </c>
      <c r="B33" s="118"/>
      <c r="C33" s="91"/>
      <c r="D33" s="92"/>
      <c r="E33" s="93"/>
      <c r="F33" s="94"/>
      <c r="G33" s="95"/>
      <c r="H33" s="93"/>
      <c r="I33" s="94"/>
      <c r="J33" s="96"/>
      <c r="K33" s="93"/>
      <c r="L33" s="94"/>
      <c r="M33" s="101"/>
    </row>
    <row r="34" spans="1:13" ht="12.75">
      <c r="A34" s="128" t="s">
        <v>159</v>
      </c>
      <c r="B34" s="119">
        <f aca="true" t="shared" si="1" ref="B34:M34">SUM(B22:B33)</f>
        <v>3488</v>
      </c>
      <c r="C34" s="97">
        <f t="shared" si="1"/>
        <v>0</v>
      </c>
      <c r="D34" s="98">
        <f t="shared" si="1"/>
        <v>19502</v>
      </c>
      <c r="E34" s="71">
        <f t="shared" si="1"/>
        <v>3103</v>
      </c>
      <c r="F34" s="64">
        <f t="shared" si="1"/>
        <v>0</v>
      </c>
      <c r="G34" s="99">
        <f t="shared" si="1"/>
        <v>17069</v>
      </c>
      <c r="H34" s="71">
        <f t="shared" si="1"/>
        <v>2246</v>
      </c>
      <c r="I34" s="64">
        <f t="shared" si="1"/>
        <v>11956</v>
      </c>
      <c r="J34" s="98">
        <f t="shared" si="1"/>
        <v>38179</v>
      </c>
      <c r="K34" s="71">
        <f t="shared" si="1"/>
        <v>47</v>
      </c>
      <c r="L34" s="64">
        <f t="shared" si="1"/>
        <v>0</v>
      </c>
      <c r="M34" s="98">
        <f t="shared" si="1"/>
        <v>1914</v>
      </c>
    </row>
    <row r="35" spans="1:13" ht="13.5" thickBot="1">
      <c r="A35" s="126" t="s">
        <v>335</v>
      </c>
      <c r="B35" s="120">
        <f>B34/1000</f>
        <v>3.488</v>
      </c>
      <c r="C35" s="70">
        <f>C34/1000</f>
        <v>0</v>
      </c>
      <c r="D35" s="48"/>
      <c r="E35" s="69">
        <f>E34/1000</f>
        <v>3.103</v>
      </c>
      <c r="F35" s="70">
        <f>F34/1000</f>
        <v>0</v>
      </c>
      <c r="G35" s="79"/>
      <c r="H35" s="69">
        <f>H34/1000</f>
        <v>2.246</v>
      </c>
      <c r="I35" s="70">
        <f>I34/1000</f>
        <v>11.956</v>
      </c>
      <c r="J35" s="78"/>
      <c r="K35" s="69">
        <f>K34/1000</f>
        <v>0.047</v>
      </c>
      <c r="L35" s="70">
        <f>L34/1000</f>
        <v>0</v>
      </c>
      <c r="M35" s="78"/>
    </row>
    <row r="36" ht="13.5" thickBot="1"/>
    <row r="37" spans="1:13" ht="12.75">
      <c r="A37" s="403">
        <v>2016</v>
      </c>
      <c r="B37" s="387" t="s">
        <v>164</v>
      </c>
      <c r="C37" s="388"/>
      <c r="D37" s="389"/>
      <c r="E37" s="390" t="s">
        <v>165</v>
      </c>
      <c r="F37" s="388"/>
      <c r="G37" s="391"/>
      <c r="H37" s="390" t="s">
        <v>166</v>
      </c>
      <c r="I37" s="388"/>
      <c r="J37" s="389"/>
      <c r="K37" s="405" t="s">
        <v>305</v>
      </c>
      <c r="L37" s="406"/>
      <c r="M37" s="407"/>
    </row>
    <row r="38" spans="1:13" ht="13.5" thickBot="1">
      <c r="A38" s="404"/>
      <c r="B38" s="115" t="s">
        <v>332</v>
      </c>
      <c r="C38" s="70" t="s">
        <v>333</v>
      </c>
      <c r="D38" s="78" t="s">
        <v>334</v>
      </c>
      <c r="E38" s="77" t="s">
        <v>332</v>
      </c>
      <c r="F38" s="70" t="s">
        <v>333</v>
      </c>
      <c r="G38" s="79" t="s">
        <v>334</v>
      </c>
      <c r="H38" s="77" t="s">
        <v>332</v>
      </c>
      <c r="I38" s="70" t="s">
        <v>333</v>
      </c>
      <c r="J38" s="78" t="s">
        <v>334</v>
      </c>
      <c r="K38" s="77" t="s">
        <v>332</v>
      </c>
      <c r="L38" s="70" t="s">
        <v>333</v>
      </c>
      <c r="M38" s="78" t="s">
        <v>334</v>
      </c>
    </row>
    <row r="39" spans="1:13" ht="12.75">
      <c r="A39" s="124" t="s">
        <v>320</v>
      </c>
      <c r="B39" s="116"/>
      <c r="C39" s="74"/>
      <c r="D39" s="75"/>
      <c r="E39" s="73"/>
      <c r="F39" s="74"/>
      <c r="G39" s="80"/>
      <c r="H39" s="73"/>
      <c r="I39" s="74"/>
      <c r="J39" s="76"/>
      <c r="K39" s="73"/>
      <c r="L39" s="74"/>
      <c r="M39" s="76"/>
    </row>
    <row r="40" spans="1:13" ht="12.75">
      <c r="A40" s="125" t="s">
        <v>321</v>
      </c>
      <c r="B40" s="63"/>
      <c r="C40" s="61"/>
      <c r="D40" s="67"/>
      <c r="E40" s="66"/>
      <c r="F40" s="61"/>
      <c r="G40" s="81"/>
      <c r="H40" s="66"/>
      <c r="I40" s="61"/>
      <c r="J40" s="72"/>
      <c r="K40" s="66"/>
      <c r="L40" s="61"/>
      <c r="M40" s="72"/>
    </row>
    <row r="41" spans="1:13" ht="12.75">
      <c r="A41" s="125" t="s">
        <v>322</v>
      </c>
      <c r="B41" s="63"/>
      <c r="C41" s="61"/>
      <c r="D41" s="67"/>
      <c r="E41" s="66"/>
      <c r="F41" s="61"/>
      <c r="G41" s="81"/>
      <c r="H41" s="66"/>
      <c r="I41" s="61"/>
      <c r="J41" s="72"/>
      <c r="K41" s="66"/>
      <c r="L41" s="61"/>
      <c r="M41" s="72"/>
    </row>
    <row r="42" spans="1:13" ht="12.75">
      <c r="A42" s="125" t="s">
        <v>323</v>
      </c>
      <c r="B42" s="117"/>
      <c r="C42" s="62"/>
      <c r="D42" s="68"/>
      <c r="E42" s="66"/>
      <c r="F42" s="61"/>
      <c r="G42" s="81"/>
      <c r="H42" s="66"/>
      <c r="I42" s="61"/>
      <c r="J42" s="72"/>
      <c r="K42" s="66"/>
      <c r="L42" s="61"/>
      <c r="M42" s="72"/>
    </row>
    <row r="43" spans="1:13" ht="12.75">
      <c r="A43" s="125" t="s">
        <v>324</v>
      </c>
      <c r="B43" s="117"/>
      <c r="C43" s="62"/>
      <c r="D43" s="68"/>
      <c r="E43" s="66"/>
      <c r="F43" s="61"/>
      <c r="G43" s="81"/>
      <c r="H43" s="66"/>
      <c r="I43" s="61"/>
      <c r="J43" s="72"/>
      <c r="K43" s="66"/>
      <c r="L43" s="61"/>
      <c r="M43" s="72"/>
    </row>
    <row r="44" spans="1:13" ht="12.75">
      <c r="A44" s="125" t="s">
        <v>325</v>
      </c>
      <c r="B44" s="117"/>
      <c r="C44" s="62"/>
      <c r="D44" s="68"/>
      <c r="E44" s="66"/>
      <c r="F44" s="61"/>
      <c r="G44" s="81"/>
      <c r="H44" s="66"/>
      <c r="I44" s="61"/>
      <c r="J44" s="72"/>
      <c r="K44" s="66"/>
      <c r="L44" s="61"/>
      <c r="M44" s="72"/>
    </row>
    <row r="45" spans="1:13" ht="12.75">
      <c r="A45" s="125" t="s">
        <v>326</v>
      </c>
      <c r="B45" s="117"/>
      <c r="C45" s="62"/>
      <c r="D45" s="68"/>
      <c r="E45" s="66"/>
      <c r="F45" s="61"/>
      <c r="G45" s="81"/>
      <c r="H45" s="66"/>
      <c r="I45" s="61"/>
      <c r="J45" s="72"/>
      <c r="K45" s="66"/>
      <c r="L45" s="61"/>
      <c r="M45" s="72"/>
    </row>
    <row r="46" spans="1:13" ht="12.75">
      <c r="A46" s="125" t="s">
        <v>327</v>
      </c>
      <c r="B46" s="117"/>
      <c r="C46" s="62"/>
      <c r="D46" s="68"/>
      <c r="E46" s="66"/>
      <c r="F46" s="61"/>
      <c r="G46" s="81"/>
      <c r="H46" s="66"/>
      <c r="I46" s="61"/>
      <c r="J46" s="72"/>
      <c r="K46" s="66"/>
      <c r="L46" s="61"/>
      <c r="M46" s="72"/>
    </row>
    <row r="47" spans="1:13" ht="12.75">
      <c r="A47" s="125" t="s">
        <v>328</v>
      </c>
      <c r="B47" s="117"/>
      <c r="C47" s="62"/>
      <c r="D47" s="68"/>
      <c r="E47" s="66"/>
      <c r="F47" s="61"/>
      <c r="G47" s="81"/>
      <c r="H47" s="66"/>
      <c r="I47" s="61"/>
      <c r="J47" s="72"/>
      <c r="K47" s="66"/>
      <c r="L47" s="61"/>
      <c r="M47" s="72"/>
    </row>
    <row r="48" spans="1:13" ht="12.75">
      <c r="A48" s="125" t="s">
        <v>329</v>
      </c>
      <c r="B48" s="117"/>
      <c r="C48" s="62"/>
      <c r="D48" s="68"/>
      <c r="E48" s="66"/>
      <c r="F48" s="61"/>
      <c r="G48" s="81"/>
      <c r="H48" s="66"/>
      <c r="I48" s="61"/>
      <c r="J48" s="72"/>
      <c r="K48" s="66"/>
      <c r="L48" s="61"/>
      <c r="M48" s="72"/>
    </row>
    <row r="49" spans="1:13" ht="12.75">
      <c r="A49" s="125" t="s">
        <v>330</v>
      </c>
      <c r="B49" s="117">
        <v>708</v>
      </c>
      <c r="C49" s="62"/>
      <c r="D49" s="68">
        <v>4978</v>
      </c>
      <c r="E49" s="66">
        <v>3245</v>
      </c>
      <c r="F49" s="61"/>
      <c r="G49" s="81">
        <v>19198</v>
      </c>
      <c r="H49" s="66">
        <v>2000</v>
      </c>
      <c r="I49" s="61"/>
      <c r="J49" s="67">
        <v>10968</v>
      </c>
      <c r="K49" s="66">
        <v>126</v>
      </c>
      <c r="L49" s="61"/>
      <c r="M49" s="67">
        <v>2280</v>
      </c>
    </row>
    <row r="50" spans="1:13" ht="13.5" thickBot="1">
      <c r="A50" s="127" t="s">
        <v>331</v>
      </c>
      <c r="B50" s="118"/>
      <c r="C50" s="91"/>
      <c r="D50" s="92"/>
      <c r="E50" s="93"/>
      <c r="F50" s="94"/>
      <c r="G50" s="95"/>
      <c r="H50" s="93"/>
      <c r="I50" s="94"/>
      <c r="J50" s="96"/>
      <c r="K50" s="93"/>
      <c r="L50" s="94"/>
      <c r="M50" s="101"/>
    </row>
    <row r="51" spans="1:13" ht="12.75">
      <c r="A51" s="128" t="s">
        <v>159</v>
      </c>
      <c r="B51" s="119">
        <f aca="true" t="shared" si="2" ref="B51:M51">SUM(B39:B50)</f>
        <v>708</v>
      </c>
      <c r="C51" s="97">
        <f t="shared" si="2"/>
        <v>0</v>
      </c>
      <c r="D51" s="98">
        <f t="shared" si="2"/>
        <v>4978</v>
      </c>
      <c r="E51" s="71">
        <f t="shared" si="2"/>
        <v>3245</v>
      </c>
      <c r="F51" s="64">
        <f t="shared" si="2"/>
        <v>0</v>
      </c>
      <c r="G51" s="99">
        <f t="shared" si="2"/>
        <v>19198</v>
      </c>
      <c r="H51" s="71">
        <f t="shared" si="2"/>
        <v>2000</v>
      </c>
      <c r="I51" s="64">
        <f t="shared" si="2"/>
        <v>0</v>
      </c>
      <c r="J51" s="98">
        <f t="shared" si="2"/>
        <v>10968</v>
      </c>
      <c r="K51" s="71">
        <f t="shared" si="2"/>
        <v>126</v>
      </c>
      <c r="L51" s="64">
        <f t="shared" si="2"/>
        <v>0</v>
      </c>
      <c r="M51" s="98">
        <f t="shared" si="2"/>
        <v>2280</v>
      </c>
    </row>
    <row r="52" spans="1:13" ht="13.5" thickBot="1">
      <c r="A52" s="126" t="s">
        <v>335</v>
      </c>
      <c r="B52" s="120">
        <f>B51/1000</f>
        <v>0.708</v>
      </c>
      <c r="C52" s="70">
        <f>C51/1000</f>
        <v>0</v>
      </c>
      <c r="D52" s="48"/>
      <c r="E52" s="69">
        <f>E51/1000</f>
        <v>3.245</v>
      </c>
      <c r="F52" s="70">
        <f>F51/1000</f>
        <v>0</v>
      </c>
      <c r="G52" s="79"/>
      <c r="H52" s="69">
        <f>H51/1000</f>
        <v>2</v>
      </c>
      <c r="I52" s="70">
        <f>I51/1000</f>
        <v>0</v>
      </c>
      <c r="J52" s="78"/>
      <c r="K52" s="69">
        <f>K51/1000</f>
        <v>0.126</v>
      </c>
      <c r="L52" s="70">
        <f>L51/1000</f>
        <v>0</v>
      </c>
      <c r="M52" s="78"/>
    </row>
    <row r="53" ht="13.5" thickBot="1"/>
    <row r="54" spans="1:4" ht="12.75">
      <c r="A54" s="403">
        <v>2016</v>
      </c>
      <c r="B54" s="387" t="s">
        <v>337</v>
      </c>
      <c r="C54" s="388"/>
      <c r="D54" s="389"/>
    </row>
    <row r="55" spans="1:4" ht="13.5" thickBot="1">
      <c r="A55" s="404"/>
      <c r="B55" s="115" t="s">
        <v>332</v>
      </c>
      <c r="C55" s="70" t="s">
        <v>333</v>
      </c>
      <c r="D55" s="78" t="s">
        <v>334</v>
      </c>
    </row>
    <row r="56" spans="1:4" ht="12.75">
      <c r="A56" s="124" t="s">
        <v>320</v>
      </c>
      <c r="B56" s="116"/>
      <c r="C56" s="74"/>
      <c r="D56" s="75"/>
    </row>
    <row r="57" spans="1:4" ht="12.75">
      <c r="A57" s="125" t="s">
        <v>321</v>
      </c>
      <c r="B57" s="63"/>
      <c r="C57" s="61"/>
      <c r="D57" s="67"/>
    </row>
    <row r="58" spans="1:4" ht="12.75">
      <c r="A58" s="125" t="s">
        <v>322</v>
      </c>
      <c r="B58" s="63"/>
      <c r="C58" s="61"/>
      <c r="D58" s="67"/>
    </row>
    <row r="59" spans="1:4" ht="12.75">
      <c r="A59" s="125" t="s">
        <v>323</v>
      </c>
      <c r="B59" s="117"/>
      <c r="C59" s="62"/>
      <c r="D59" s="68"/>
    </row>
    <row r="60" spans="1:4" ht="12.75">
      <c r="A60" s="125" t="s">
        <v>324</v>
      </c>
      <c r="B60" s="117"/>
      <c r="C60" s="62"/>
      <c r="D60" s="68"/>
    </row>
    <row r="61" spans="1:4" ht="12.75">
      <c r="A61" s="125" t="s">
        <v>325</v>
      </c>
      <c r="B61" s="117"/>
      <c r="C61" s="62"/>
      <c r="D61" s="68"/>
    </row>
    <row r="62" spans="1:4" ht="12.75">
      <c r="A62" s="125" t="s">
        <v>326</v>
      </c>
      <c r="B62" s="117"/>
      <c r="C62" s="62"/>
      <c r="D62" s="68"/>
    </row>
    <row r="63" spans="1:4" ht="12.75">
      <c r="A63" s="125" t="s">
        <v>327</v>
      </c>
      <c r="B63" s="117"/>
      <c r="C63" s="62"/>
      <c r="D63" s="68"/>
    </row>
    <row r="64" spans="1:4" ht="12.75">
      <c r="A64" s="125" t="s">
        <v>328</v>
      </c>
      <c r="B64" s="117"/>
      <c r="C64" s="62"/>
      <c r="D64" s="68"/>
    </row>
    <row r="65" spans="1:4" ht="12.75">
      <c r="A65" s="125" t="s">
        <v>329</v>
      </c>
      <c r="B65" s="117"/>
      <c r="C65" s="62"/>
      <c r="D65" s="68"/>
    </row>
    <row r="66" spans="1:4" ht="12.75">
      <c r="A66" s="125" t="s">
        <v>330</v>
      </c>
      <c r="B66" s="117">
        <v>3545</v>
      </c>
      <c r="C66" s="62"/>
      <c r="D66" s="68">
        <v>17867</v>
      </c>
    </row>
    <row r="67" spans="1:4" ht="13.5" thickBot="1">
      <c r="A67" s="127" t="s">
        <v>331</v>
      </c>
      <c r="B67" s="118"/>
      <c r="C67" s="91"/>
      <c r="D67" s="92"/>
    </row>
    <row r="68" spans="1:4" ht="12.75">
      <c r="A68" s="128" t="s">
        <v>159</v>
      </c>
      <c r="B68" s="119">
        <f>SUM(B56:B67)</f>
        <v>3545</v>
      </c>
      <c r="C68" s="97">
        <f>SUM(C56:C67)</f>
        <v>0</v>
      </c>
      <c r="D68" s="98">
        <f>SUM(D56:D67)</f>
        <v>17867</v>
      </c>
    </row>
    <row r="69" spans="1:4" ht="13.5" thickBot="1">
      <c r="A69" s="126" t="s">
        <v>335</v>
      </c>
      <c r="B69" s="120">
        <f>B68/1000</f>
        <v>3.545</v>
      </c>
      <c r="C69" s="70">
        <f>C68/1000</f>
        <v>0</v>
      </c>
      <c r="D69" s="48"/>
    </row>
  </sheetData>
  <sheetProtection/>
  <mergeCells count="25">
    <mergeCell ref="K37:M37"/>
    <mergeCell ref="A37:A38"/>
    <mergeCell ref="B37:D37"/>
    <mergeCell ref="E37:G37"/>
    <mergeCell ref="H37:J37"/>
    <mergeCell ref="E20:G20"/>
    <mergeCell ref="H20:J20"/>
    <mergeCell ref="K20:M20"/>
    <mergeCell ref="F6:F9"/>
    <mergeCell ref="K6:K9"/>
    <mergeCell ref="I8:I9"/>
    <mergeCell ref="G6:J6"/>
    <mergeCell ref="J7:J9"/>
    <mergeCell ref="H8:H9"/>
    <mergeCell ref="G7:G9"/>
    <mergeCell ref="H7:I7"/>
    <mergeCell ref="E6:E9"/>
    <mergeCell ref="A54:A55"/>
    <mergeCell ref="B54:D54"/>
    <mergeCell ref="B6:B9"/>
    <mergeCell ref="D6:D9"/>
    <mergeCell ref="A20:A21"/>
    <mergeCell ref="B20:D20"/>
    <mergeCell ref="A6:A9"/>
    <mergeCell ref="C6:C9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57" r:id="rId1"/>
  <headerFooter alignWithMargins="0">
    <oddHeader xml:space="preserve">&amp;RStránka &amp;P z &amp;N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3:K69"/>
  <sheetViews>
    <sheetView view="pageBreakPreview" zoomScale="75" zoomScaleNormal="75" zoomScaleSheetLayoutView="75" zoomScalePageLayoutView="0" workbookViewId="0" topLeftCell="A1">
      <pane ySplit="18" topLeftCell="A25" activePane="bottomLeft" state="frozen"/>
      <selection pane="topLeft" activeCell="A1" sqref="A1"/>
      <selection pane="bottomLeft" activeCell="L57" sqref="L57"/>
    </sheetView>
  </sheetViews>
  <sheetFormatPr defaultColWidth="9.00390625" defaultRowHeight="12.75"/>
  <cols>
    <col min="1" max="1" width="22.625" style="3" customWidth="1"/>
    <col min="2" max="2" width="27.875" style="3" customWidth="1"/>
    <col min="3" max="3" width="10.375" style="3" customWidth="1"/>
    <col min="4" max="4" width="22.625" style="3" customWidth="1"/>
    <col min="5" max="5" width="11.375" style="3" customWidth="1"/>
    <col min="6" max="6" width="10.25390625" style="3" customWidth="1"/>
    <col min="7" max="7" width="11.875" style="3" customWidth="1"/>
    <col min="8" max="8" width="10.75390625" style="3" customWidth="1"/>
    <col min="9" max="9" width="11.875" style="3" customWidth="1"/>
    <col min="10" max="10" width="12.25390625" style="3" customWidth="1"/>
    <col min="11" max="12" width="15.125" style="3" customWidth="1"/>
    <col min="13" max="16384" width="9.125" style="3" customWidth="1"/>
  </cols>
  <sheetData>
    <row r="3" ht="18" customHeight="1">
      <c r="A3" s="1" t="s">
        <v>304</v>
      </c>
    </row>
    <row r="4" spans="1:4" ht="18">
      <c r="A4" s="2" t="s">
        <v>311</v>
      </c>
      <c r="D4" s="2"/>
    </row>
    <row r="5" ht="13.5" thickBot="1"/>
    <row r="6" spans="1:11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376" t="s">
        <v>33</v>
      </c>
      <c r="G6" s="379" t="s">
        <v>34</v>
      </c>
      <c r="H6" s="380"/>
      <c r="I6" s="380"/>
      <c r="J6" s="381"/>
      <c r="K6" s="392" t="s">
        <v>354</v>
      </c>
    </row>
    <row r="7" spans="1:11" ht="12.75">
      <c r="A7" s="377"/>
      <c r="B7" s="374"/>
      <c r="C7" s="377"/>
      <c r="D7" s="377"/>
      <c r="E7" s="377"/>
      <c r="F7" s="377"/>
      <c r="G7" s="397" t="s">
        <v>40</v>
      </c>
      <c r="H7" s="395" t="s">
        <v>37</v>
      </c>
      <c r="I7" s="395"/>
      <c r="J7" s="382" t="s">
        <v>35</v>
      </c>
      <c r="K7" s="393"/>
    </row>
    <row r="8" spans="1:11" ht="12.75" customHeight="1">
      <c r="A8" s="377"/>
      <c r="B8" s="374"/>
      <c r="C8" s="377"/>
      <c r="D8" s="377"/>
      <c r="E8" s="377"/>
      <c r="F8" s="377"/>
      <c r="G8" s="397"/>
      <c r="H8" s="395" t="s">
        <v>38</v>
      </c>
      <c r="I8" s="395" t="s">
        <v>39</v>
      </c>
      <c r="J8" s="383"/>
      <c r="K8" s="393"/>
    </row>
    <row r="9" spans="1:11" ht="47.25" customHeight="1" thickBot="1">
      <c r="A9" s="378"/>
      <c r="B9" s="375"/>
      <c r="C9" s="378"/>
      <c r="D9" s="378"/>
      <c r="E9" s="378"/>
      <c r="F9" s="378"/>
      <c r="G9" s="398"/>
      <c r="H9" s="396"/>
      <c r="I9" s="396"/>
      <c r="J9" s="384"/>
      <c r="K9" s="394"/>
    </row>
    <row r="10" spans="1:11" ht="14.25">
      <c r="A10" s="32" t="s">
        <v>142</v>
      </c>
      <c r="B10" s="9" t="s">
        <v>143</v>
      </c>
      <c r="C10" s="6">
        <v>70882169</v>
      </c>
      <c r="D10" s="9" t="s">
        <v>144</v>
      </c>
      <c r="E10" s="6" t="s">
        <v>62</v>
      </c>
      <c r="F10" s="24" t="s">
        <v>7</v>
      </c>
      <c r="G10" s="129">
        <f>B35</f>
        <v>76.845</v>
      </c>
      <c r="H10" s="130"/>
      <c r="I10" s="130"/>
      <c r="J10" s="84">
        <f aca="true" t="shared" si="0" ref="J10:J18">SUM(G10:I10)</f>
        <v>76.845</v>
      </c>
      <c r="K10" s="85">
        <f>D34</f>
        <v>368152</v>
      </c>
    </row>
    <row r="11" spans="1:11" ht="14.25">
      <c r="A11" s="32" t="s">
        <v>145</v>
      </c>
      <c r="B11" s="9" t="s">
        <v>143</v>
      </c>
      <c r="C11" s="6">
        <v>70882169</v>
      </c>
      <c r="D11" s="9" t="s">
        <v>18</v>
      </c>
      <c r="E11" s="6" t="s">
        <v>51</v>
      </c>
      <c r="F11" s="24" t="s">
        <v>7</v>
      </c>
      <c r="G11" s="129">
        <f>E35</f>
        <v>10.532</v>
      </c>
      <c r="H11" s="130"/>
      <c r="I11" s="130"/>
      <c r="J11" s="84">
        <f t="shared" si="0"/>
        <v>10.532</v>
      </c>
      <c r="K11" s="85">
        <f>G34</f>
        <v>65510</v>
      </c>
    </row>
    <row r="12" spans="1:11" ht="14.25">
      <c r="A12" s="32" t="s">
        <v>146</v>
      </c>
      <c r="B12" s="9" t="s">
        <v>143</v>
      </c>
      <c r="C12" s="6">
        <v>70882169</v>
      </c>
      <c r="D12" s="9" t="s">
        <v>133</v>
      </c>
      <c r="E12" s="6" t="s">
        <v>52</v>
      </c>
      <c r="F12" s="24" t="s">
        <v>7</v>
      </c>
      <c r="G12" s="129">
        <f>H35</f>
        <v>0.456</v>
      </c>
      <c r="H12" s="130"/>
      <c r="I12" s="130"/>
      <c r="J12" s="84">
        <f t="shared" si="0"/>
        <v>0.456</v>
      </c>
      <c r="K12" s="86">
        <f>J34</f>
        <v>3400</v>
      </c>
    </row>
    <row r="13" spans="1:11" ht="14.25">
      <c r="A13" s="32" t="s">
        <v>147</v>
      </c>
      <c r="B13" s="9" t="s">
        <v>143</v>
      </c>
      <c r="C13" s="6">
        <v>70882169</v>
      </c>
      <c r="D13" s="9" t="s">
        <v>148</v>
      </c>
      <c r="E13" s="6" t="s">
        <v>119</v>
      </c>
      <c r="F13" s="24" t="s">
        <v>7</v>
      </c>
      <c r="G13" s="131">
        <f>B52</f>
        <v>1.811</v>
      </c>
      <c r="H13" s="132"/>
      <c r="I13" s="132"/>
      <c r="J13" s="84">
        <f t="shared" si="0"/>
        <v>1.811</v>
      </c>
      <c r="K13" s="85">
        <f>D51</f>
        <v>10159</v>
      </c>
    </row>
    <row r="14" spans="1:11" ht="14.25">
      <c r="A14" s="32" t="s">
        <v>149</v>
      </c>
      <c r="B14" s="9" t="s">
        <v>143</v>
      </c>
      <c r="C14" s="6">
        <v>70882169</v>
      </c>
      <c r="D14" s="9" t="s">
        <v>148</v>
      </c>
      <c r="E14" s="6" t="s">
        <v>119</v>
      </c>
      <c r="F14" s="24" t="s">
        <v>14</v>
      </c>
      <c r="G14" s="131">
        <f>E52</f>
        <v>1.286</v>
      </c>
      <c r="H14" s="132"/>
      <c r="I14" s="132"/>
      <c r="J14" s="84">
        <f t="shared" si="0"/>
        <v>1.286</v>
      </c>
      <c r="K14" s="85">
        <f>G51</f>
        <v>7309</v>
      </c>
    </row>
    <row r="15" spans="1:11" ht="14.25">
      <c r="A15" s="32" t="s">
        <v>153</v>
      </c>
      <c r="B15" s="9" t="s">
        <v>143</v>
      </c>
      <c r="C15" s="6">
        <v>70882169</v>
      </c>
      <c r="D15" s="9" t="s">
        <v>148</v>
      </c>
      <c r="E15" s="6" t="s">
        <v>119</v>
      </c>
      <c r="F15" s="24" t="s">
        <v>7</v>
      </c>
      <c r="G15" s="131">
        <f>H52</f>
        <v>1.49</v>
      </c>
      <c r="H15" s="132"/>
      <c r="I15" s="132"/>
      <c r="J15" s="84">
        <f t="shared" si="0"/>
        <v>1.49</v>
      </c>
      <c r="K15" s="86">
        <f>J51</f>
        <v>8036</v>
      </c>
    </row>
    <row r="16" spans="1:11" ht="14.25">
      <c r="A16" s="32" t="s">
        <v>150</v>
      </c>
      <c r="B16" s="9" t="s">
        <v>143</v>
      </c>
      <c r="C16" s="6">
        <v>70882169</v>
      </c>
      <c r="D16" s="9" t="s">
        <v>148</v>
      </c>
      <c r="E16" s="6" t="s">
        <v>119</v>
      </c>
      <c r="F16" s="24" t="s">
        <v>7</v>
      </c>
      <c r="G16" s="131">
        <f>B69</f>
        <v>0.136</v>
      </c>
      <c r="H16" s="132"/>
      <c r="I16" s="132"/>
      <c r="J16" s="84">
        <f t="shared" si="0"/>
        <v>0.136</v>
      </c>
      <c r="K16" s="85">
        <f>D68</f>
        <v>1755</v>
      </c>
    </row>
    <row r="17" spans="1:11" ht="14.25">
      <c r="A17" s="32" t="s">
        <v>151</v>
      </c>
      <c r="B17" s="9" t="s">
        <v>143</v>
      </c>
      <c r="C17" s="6">
        <v>70882169</v>
      </c>
      <c r="D17" s="9" t="s">
        <v>148</v>
      </c>
      <c r="E17" s="6" t="s">
        <v>119</v>
      </c>
      <c r="F17" s="24" t="s">
        <v>7</v>
      </c>
      <c r="G17" s="131">
        <f>E69</f>
        <v>0.311</v>
      </c>
      <c r="H17" s="132"/>
      <c r="I17" s="132"/>
      <c r="J17" s="84">
        <f t="shared" si="0"/>
        <v>0.311</v>
      </c>
      <c r="K17" s="85">
        <f>G68</f>
        <v>2566</v>
      </c>
    </row>
    <row r="18" spans="1:11" ht="15" thickBot="1">
      <c r="A18" s="43" t="s">
        <v>152</v>
      </c>
      <c r="B18" s="44" t="s">
        <v>143</v>
      </c>
      <c r="C18" s="45">
        <v>70882169</v>
      </c>
      <c r="D18" s="44" t="s">
        <v>148</v>
      </c>
      <c r="E18" s="45" t="s">
        <v>119</v>
      </c>
      <c r="F18" s="46" t="s">
        <v>7</v>
      </c>
      <c r="G18" s="133">
        <f>H69</f>
        <v>0.002</v>
      </c>
      <c r="H18" s="134"/>
      <c r="I18" s="134"/>
      <c r="J18" s="89">
        <f t="shared" si="0"/>
        <v>0.002</v>
      </c>
      <c r="K18" s="114">
        <f>J68</f>
        <v>1133</v>
      </c>
    </row>
    <row r="19" ht="13.5" thickBot="1"/>
    <row r="20" spans="1:10" ht="12.75">
      <c r="A20" s="385">
        <v>2016</v>
      </c>
      <c r="B20" s="387" t="s">
        <v>142</v>
      </c>
      <c r="C20" s="388"/>
      <c r="D20" s="389"/>
      <c r="E20" s="390" t="s">
        <v>145</v>
      </c>
      <c r="F20" s="388"/>
      <c r="G20" s="391"/>
      <c r="H20" s="390" t="s">
        <v>146</v>
      </c>
      <c r="I20" s="388"/>
      <c r="J20" s="389"/>
    </row>
    <row r="21" spans="1:10" ht="13.5" thickBot="1">
      <c r="A21" s="386"/>
      <c r="B21" s="115" t="s">
        <v>332</v>
      </c>
      <c r="C21" s="70" t="s">
        <v>333</v>
      </c>
      <c r="D21" s="78" t="s">
        <v>334</v>
      </c>
      <c r="E21" s="77" t="s">
        <v>332</v>
      </c>
      <c r="F21" s="70" t="s">
        <v>333</v>
      </c>
      <c r="G21" s="79" t="s">
        <v>334</v>
      </c>
      <c r="H21" s="77" t="s">
        <v>332</v>
      </c>
      <c r="I21" s="70" t="s">
        <v>333</v>
      </c>
      <c r="J21" s="78" t="s">
        <v>334</v>
      </c>
    </row>
    <row r="22" spans="1:10" ht="12.75">
      <c r="A22" s="124" t="s">
        <v>320</v>
      </c>
      <c r="B22" s="116">
        <v>6343</v>
      </c>
      <c r="C22" s="74"/>
      <c r="D22" s="75">
        <v>30397</v>
      </c>
      <c r="E22" s="73">
        <v>1004</v>
      </c>
      <c r="F22" s="74"/>
      <c r="G22" s="80">
        <v>6047</v>
      </c>
      <c r="H22" s="73"/>
      <c r="I22" s="74"/>
      <c r="J22" s="76"/>
    </row>
    <row r="23" spans="1:10" ht="12.75">
      <c r="A23" s="125" t="s">
        <v>321</v>
      </c>
      <c r="B23" s="63">
        <v>5947</v>
      </c>
      <c r="C23" s="61"/>
      <c r="D23" s="67">
        <v>28554</v>
      </c>
      <c r="E23" s="66">
        <v>958</v>
      </c>
      <c r="F23" s="61"/>
      <c r="G23" s="81">
        <v>5833</v>
      </c>
      <c r="H23" s="66"/>
      <c r="I23" s="61"/>
      <c r="J23" s="72"/>
    </row>
    <row r="24" spans="1:10" ht="12.75">
      <c r="A24" s="125" t="s">
        <v>322</v>
      </c>
      <c r="B24" s="63">
        <v>5903</v>
      </c>
      <c r="C24" s="61"/>
      <c r="D24" s="67">
        <v>28350</v>
      </c>
      <c r="E24" s="66">
        <v>935</v>
      </c>
      <c r="F24" s="61"/>
      <c r="G24" s="81">
        <v>5726</v>
      </c>
      <c r="H24" s="66"/>
      <c r="I24" s="61"/>
      <c r="J24" s="72"/>
    </row>
    <row r="25" spans="1:10" ht="12.75">
      <c r="A25" s="125" t="s">
        <v>323</v>
      </c>
      <c r="B25" s="117">
        <v>5520</v>
      </c>
      <c r="C25" s="62"/>
      <c r="D25" s="68">
        <v>26567</v>
      </c>
      <c r="E25" s="66">
        <v>907</v>
      </c>
      <c r="F25" s="61"/>
      <c r="G25" s="81">
        <v>5596</v>
      </c>
      <c r="H25" s="66"/>
      <c r="I25" s="61"/>
      <c r="J25" s="72"/>
    </row>
    <row r="26" spans="1:10" ht="12.75">
      <c r="A26" s="125" t="s">
        <v>324</v>
      </c>
      <c r="B26" s="117">
        <v>5869</v>
      </c>
      <c r="C26" s="62"/>
      <c r="D26" s="68">
        <v>28191</v>
      </c>
      <c r="E26" s="66">
        <v>918</v>
      </c>
      <c r="F26" s="61"/>
      <c r="G26" s="81">
        <v>5647</v>
      </c>
      <c r="H26" s="66"/>
      <c r="I26" s="61"/>
      <c r="J26" s="72"/>
    </row>
    <row r="27" spans="1:10" ht="12.75">
      <c r="A27" s="125" t="s">
        <v>325</v>
      </c>
      <c r="B27" s="117">
        <v>5974</v>
      </c>
      <c r="C27" s="62"/>
      <c r="D27" s="68">
        <v>28680</v>
      </c>
      <c r="E27" s="66">
        <v>885</v>
      </c>
      <c r="F27" s="61"/>
      <c r="G27" s="81">
        <v>5493</v>
      </c>
      <c r="H27" s="66"/>
      <c r="I27" s="61"/>
      <c r="J27" s="72"/>
    </row>
    <row r="28" spans="1:10" ht="12.75">
      <c r="A28" s="125" t="s">
        <v>326</v>
      </c>
      <c r="B28" s="117">
        <v>6232</v>
      </c>
      <c r="C28" s="62"/>
      <c r="D28" s="68">
        <v>29880</v>
      </c>
      <c r="E28" s="66">
        <v>204</v>
      </c>
      <c r="F28" s="61"/>
      <c r="G28" s="81">
        <v>2325</v>
      </c>
      <c r="H28" s="66"/>
      <c r="I28" s="61"/>
      <c r="J28" s="72"/>
    </row>
    <row r="29" spans="1:10" ht="12.75">
      <c r="A29" s="125" t="s">
        <v>327</v>
      </c>
      <c r="B29" s="117">
        <v>8351</v>
      </c>
      <c r="C29" s="62"/>
      <c r="D29" s="68">
        <v>39740</v>
      </c>
      <c r="E29" s="66">
        <v>968</v>
      </c>
      <c r="F29" s="61"/>
      <c r="G29" s="81">
        <v>5879</v>
      </c>
      <c r="H29" s="66">
        <v>456</v>
      </c>
      <c r="I29" s="61"/>
      <c r="J29" s="72">
        <v>3400</v>
      </c>
    </row>
    <row r="30" spans="1:10" ht="12.75">
      <c r="A30" s="125" t="s">
        <v>328</v>
      </c>
      <c r="B30" s="117">
        <v>6326</v>
      </c>
      <c r="C30" s="62"/>
      <c r="D30" s="68">
        <v>30317</v>
      </c>
      <c r="E30" s="66">
        <v>903</v>
      </c>
      <c r="F30" s="61"/>
      <c r="G30" s="81">
        <v>5577</v>
      </c>
      <c r="H30" s="66"/>
      <c r="I30" s="61"/>
      <c r="J30" s="72"/>
    </row>
    <row r="31" spans="1:10" ht="12.75">
      <c r="A31" s="125" t="s">
        <v>329</v>
      </c>
      <c r="B31" s="117">
        <v>6514</v>
      </c>
      <c r="C31" s="62"/>
      <c r="D31" s="68">
        <v>31192</v>
      </c>
      <c r="E31" s="66">
        <v>929</v>
      </c>
      <c r="F31" s="61"/>
      <c r="G31" s="81">
        <v>5698</v>
      </c>
      <c r="H31" s="66"/>
      <c r="I31" s="61"/>
      <c r="J31" s="72"/>
    </row>
    <row r="32" spans="1:10" ht="12.75">
      <c r="A32" s="125" t="s">
        <v>330</v>
      </c>
      <c r="B32" s="117">
        <v>6735</v>
      </c>
      <c r="C32" s="62"/>
      <c r="D32" s="68">
        <v>32221</v>
      </c>
      <c r="E32" s="66">
        <v>948</v>
      </c>
      <c r="F32" s="61"/>
      <c r="G32" s="81">
        <v>5786</v>
      </c>
      <c r="H32" s="66"/>
      <c r="I32" s="61"/>
      <c r="J32" s="67"/>
    </row>
    <row r="33" spans="1:10" ht="13.5" thickBot="1">
      <c r="A33" s="127" t="s">
        <v>331</v>
      </c>
      <c r="B33" s="118">
        <v>7131</v>
      </c>
      <c r="C33" s="91"/>
      <c r="D33" s="92">
        <v>34063</v>
      </c>
      <c r="E33" s="93">
        <v>973</v>
      </c>
      <c r="F33" s="94"/>
      <c r="G33" s="95">
        <v>5903</v>
      </c>
      <c r="H33" s="93"/>
      <c r="I33" s="94"/>
      <c r="J33" s="101"/>
    </row>
    <row r="34" spans="1:10" ht="12.75">
      <c r="A34" s="128" t="s">
        <v>159</v>
      </c>
      <c r="B34" s="119">
        <f aca="true" t="shared" si="1" ref="B34:J34">SUM(B22:B33)</f>
        <v>76845</v>
      </c>
      <c r="C34" s="97">
        <f t="shared" si="1"/>
        <v>0</v>
      </c>
      <c r="D34" s="98">
        <f t="shared" si="1"/>
        <v>368152</v>
      </c>
      <c r="E34" s="71">
        <f t="shared" si="1"/>
        <v>10532</v>
      </c>
      <c r="F34" s="64">
        <f t="shared" si="1"/>
        <v>0</v>
      </c>
      <c r="G34" s="99">
        <f t="shared" si="1"/>
        <v>65510</v>
      </c>
      <c r="H34" s="71">
        <f t="shared" si="1"/>
        <v>456</v>
      </c>
      <c r="I34" s="64">
        <f t="shared" si="1"/>
        <v>0</v>
      </c>
      <c r="J34" s="98">
        <f t="shared" si="1"/>
        <v>3400</v>
      </c>
    </row>
    <row r="35" spans="1:10" ht="13.5" thickBot="1">
      <c r="A35" s="126" t="s">
        <v>335</v>
      </c>
      <c r="B35" s="120">
        <f>B34/1000</f>
        <v>76.845</v>
      </c>
      <c r="C35" s="70">
        <f>C34/1000</f>
        <v>0</v>
      </c>
      <c r="D35" s="48"/>
      <c r="E35" s="69">
        <f>E34/1000</f>
        <v>10.532</v>
      </c>
      <c r="F35" s="70">
        <f>F34/1000</f>
        <v>0</v>
      </c>
      <c r="G35" s="79"/>
      <c r="H35" s="69">
        <f>H34/1000</f>
        <v>0.456</v>
      </c>
      <c r="I35" s="70">
        <f>I34/1000</f>
        <v>0</v>
      </c>
      <c r="J35" s="78"/>
    </row>
    <row r="36" ht="13.5" thickBot="1"/>
    <row r="37" spans="1:10" ht="12.75">
      <c r="A37" s="385">
        <v>2016</v>
      </c>
      <c r="B37" s="387" t="s">
        <v>147</v>
      </c>
      <c r="C37" s="388"/>
      <c r="D37" s="389"/>
      <c r="E37" s="390" t="s">
        <v>149</v>
      </c>
      <c r="F37" s="388"/>
      <c r="G37" s="391"/>
      <c r="H37" s="390" t="s">
        <v>153</v>
      </c>
      <c r="I37" s="388"/>
      <c r="J37" s="389"/>
    </row>
    <row r="38" spans="1:10" ht="13.5" thickBot="1">
      <c r="A38" s="386"/>
      <c r="B38" s="115" t="s">
        <v>332</v>
      </c>
      <c r="C38" s="70" t="s">
        <v>333</v>
      </c>
      <c r="D38" s="78" t="s">
        <v>334</v>
      </c>
      <c r="E38" s="77" t="s">
        <v>332</v>
      </c>
      <c r="F38" s="70" t="s">
        <v>333</v>
      </c>
      <c r="G38" s="79" t="s">
        <v>334</v>
      </c>
      <c r="H38" s="77" t="s">
        <v>332</v>
      </c>
      <c r="I38" s="70" t="s">
        <v>333</v>
      </c>
      <c r="J38" s="78" t="s">
        <v>334</v>
      </c>
    </row>
    <row r="39" spans="1:10" ht="12.75">
      <c r="A39" s="124" t="s">
        <v>320</v>
      </c>
      <c r="B39" s="116"/>
      <c r="C39" s="74"/>
      <c r="D39" s="75"/>
      <c r="E39" s="73"/>
      <c r="F39" s="74"/>
      <c r="G39" s="80"/>
      <c r="H39" s="73"/>
      <c r="I39" s="74"/>
      <c r="J39" s="76"/>
    </row>
    <row r="40" spans="1:10" ht="12.75">
      <c r="A40" s="125" t="s">
        <v>321</v>
      </c>
      <c r="B40" s="63"/>
      <c r="C40" s="61"/>
      <c r="D40" s="67"/>
      <c r="E40" s="66"/>
      <c r="F40" s="61"/>
      <c r="G40" s="81"/>
      <c r="H40" s="66"/>
      <c r="I40" s="61"/>
      <c r="J40" s="72"/>
    </row>
    <row r="41" spans="1:10" ht="12.75">
      <c r="A41" s="125" t="s">
        <v>322</v>
      </c>
      <c r="B41" s="63"/>
      <c r="C41" s="61"/>
      <c r="D41" s="67"/>
      <c r="E41" s="66"/>
      <c r="F41" s="61"/>
      <c r="G41" s="81"/>
      <c r="H41" s="66"/>
      <c r="I41" s="61"/>
      <c r="J41" s="72"/>
    </row>
    <row r="42" spans="1:10" ht="12.75">
      <c r="A42" s="125" t="s">
        <v>323</v>
      </c>
      <c r="B42" s="117"/>
      <c r="C42" s="62"/>
      <c r="D42" s="68"/>
      <c r="E42" s="66"/>
      <c r="F42" s="61"/>
      <c r="G42" s="81"/>
      <c r="H42" s="66"/>
      <c r="I42" s="61"/>
      <c r="J42" s="72"/>
    </row>
    <row r="43" spans="1:10" ht="12.75">
      <c r="A43" s="125" t="s">
        <v>324</v>
      </c>
      <c r="B43" s="117"/>
      <c r="C43" s="62"/>
      <c r="D43" s="68"/>
      <c r="E43" s="66"/>
      <c r="F43" s="61"/>
      <c r="G43" s="81"/>
      <c r="H43" s="66"/>
      <c r="I43" s="61"/>
      <c r="J43" s="72"/>
    </row>
    <row r="44" spans="1:10" ht="12.75">
      <c r="A44" s="125" t="s">
        <v>325</v>
      </c>
      <c r="B44" s="117"/>
      <c r="C44" s="62"/>
      <c r="D44" s="68"/>
      <c r="E44" s="66"/>
      <c r="F44" s="61"/>
      <c r="G44" s="81"/>
      <c r="H44" s="66"/>
      <c r="I44" s="61"/>
      <c r="J44" s="72"/>
    </row>
    <row r="45" spans="1:10" ht="12.75">
      <c r="A45" s="125" t="s">
        <v>326</v>
      </c>
      <c r="B45" s="117"/>
      <c r="C45" s="62"/>
      <c r="D45" s="68"/>
      <c r="E45" s="66"/>
      <c r="F45" s="61"/>
      <c r="G45" s="81"/>
      <c r="H45" s="66"/>
      <c r="I45" s="61"/>
      <c r="J45" s="72"/>
    </row>
    <row r="46" spans="1:10" ht="12.75">
      <c r="A46" s="125" t="s">
        <v>327</v>
      </c>
      <c r="B46" s="117"/>
      <c r="C46" s="62"/>
      <c r="D46" s="68"/>
      <c r="E46" s="66"/>
      <c r="F46" s="61"/>
      <c r="G46" s="81"/>
      <c r="H46" s="66"/>
      <c r="I46" s="61"/>
      <c r="J46" s="72"/>
    </row>
    <row r="47" spans="1:10" ht="12.75">
      <c r="A47" s="125" t="s">
        <v>328</v>
      </c>
      <c r="B47" s="117"/>
      <c r="C47" s="62"/>
      <c r="D47" s="68"/>
      <c r="E47" s="66"/>
      <c r="F47" s="61"/>
      <c r="G47" s="81"/>
      <c r="H47" s="66"/>
      <c r="I47" s="61"/>
      <c r="J47" s="72"/>
    </row>
    <row r="48" spans="1:10" ht="12.75">
      <c r="A48" s="125" t="s">
        <v>329</v>
      </c>
      <c r="B48" s="117"/>
      <c r="C48" s="62"/>
      <c r="D48" s="68"/>
      <c r="E48" s="66"/>
      <c r="F48" s="61"/>
      <c r="G48" s="81"/>
      <c r="H48" s="66"/>
      <c r="I48" s="61"/>
      <c r="J48" s="72"/>
    </row>
    <row r="49" spans="1:10" ht="12.75">
      <c r="A49" s="125" t="s">
        <v>330</v>
      </c>
      <c r="B49" s="117">
        <v>1811</v>
      </c>
      <c r="C49" s="62"/>
      <c r="D49" s="68">
        <v>10159</v>
      </c>
      <c r="E49" s="66">
        <v>1286</v>
      </c>
      <c r="F49" s="61"/>
      <c r="G49" s="81">
        <v>7309</v>
      </c>
      <c r="H49" s="66">
        <v>1490</v>
      </c>
      <c r="I49" s="61"/>
      <c r="J49" s="67">
        <v>8036</v>
      </c>
    </row>
    <row r="50" spans="1:10" ht="13.5" thickBot="1">
      <c r="A50" s="127" t="s">
        <v>331</v>
      </c>
      <c r="B50" s="118"/>
      <c r="C50" s="91"/>
      <c r="D50" s="92"/>
      <c r="E50" s="93"/>
      <c r="F50" s="94"/>
      <c r="G50" s="95"/>
      <c r="H50" s="93"/>
      <c r="I50" s="94"/>
      <c r="J50" s="101"/>
    </row>
    <row r="51" spans="1:10" ht="12.75">
      <c r="A51" s="128" t="s">
        <v>159</v>
      </c>
      <c r="B51" s="119">
        <f aca="true" t="shared" si="2" ref="B51:J51">SUM(B39:B50)</f>
        <v>1811</v>
      </c>
      <c r="C51" s="97">
        <f t="shared" si="2"/>
        <v>0</v>
      </c>
      <c r="D51" s="98">
        <f t="shared" si="2"/>
        <v>10159</v>
      </c>
      <c r="E51" s="71">
        <f t="shared" si="2"/>
        <v>1286</v>
      </c>
      <c r="F51" s="64">
        <f t="shared" si="2"/>
        <v>0</v>
      </c>
      <c r="G51" s="99">
        <f t="shared" si="2"/>
        <v>7309</v>
      </c>
      <c r="H51" s="71">
        <f t="shared" si="2"/>
        <v>1490</v>
      </c>
      <c r="I51" s="64">
        <f t="shared" si="2"/>
        <v>0</v>
      </c>
      <c r="J51" s="98">
        <f t="shared" si="2"/>
        <v>8036</v>
      </c>
    </row>
    <row r="52" spans="1:10" ht="13.5" thickBot="1">
      <c r="A52" s="126" t="s">
        <v>335</v>
      </c>
      <c r="B52" s="120">
        <f>B51/1000</f>
        <v>1.811</v>
      </c>
      <c r="C52" s="70">
        <f>C51/1000</f>
        <v>0</v>
      </c>
      <c r="D52" s="48"/>
      <c r="E52" s="69">
        <f>E51/1000</f>
        <v>1.286</v>
      </c>
      <c r="F52" s="70">
        <f>F51/1000</f>
        <v>0</v>
      </c>
      <c r="G52" s="79"/>
      <c r="H52" s="69">
        <f>H51/1000</f>
        <v>1.49</v>
      </c>
      <c r="I52" s="70">
        <f>I51/1000</f>
        <v>0</v>
      </c>
      <c r="J52" s="78"/>
    </row>
    <row r="53" ht="13.5" thickBot="1"/>
    <row r="54" spans="1:10" ht="12.75">
      <c r="A54" s="385">
        <v>2016</v>
      </c>
      <c r="B54" s="387" t="s">
        <v>150</v>
      </c>
      <c r="C54" s="388"/>
      <c r="D54" s="389"/>
      <c r="E54" s="390" t="s">
        <v>151</v>
      </c>
      <c r="F54" s="388"/>
      <c r="G54" s="391"/>
      <c r="H54" s="390" t="s">
        <v>152</v>
      </c>
      <c r="I54" s="388"/>
      <c r="J54" s="389"/>
    </row>
    <row r="55" spans="1:10" ht="13.5" thickBot="1">
      <c r="A55" s="386"/>
      <c r="B55" s="115" t="s">
        <v>332</v>
      </c>
      <c r="C55" s="70" t="s">
        <v>333</v>
      </c>
      <c r="D55" s="78" t="s">
        <v>334</v>
      </c>
      <c r="E55" s="77" t="s">
        <v>332</v>
      </c>
      <c r="F55" s="70" t="s">
        <v>333</v>
      </c>
      <c r="G55" s="79" t="s">
        <v>334</v>
      </c>
      <c r="H55" s="77" t="s">
        <v>332</v>
      </c>
      <c r="I55" s="70" t="s">
        <v>333</v>
      </c>
      <c r="J55" s="78" t="s">
        <v>334</v>
      </c>
    </row>
    <row r="56" spans="1:10" ht="12.75">
      <c r="A56" s="124" t="s">
        <v>320</v>
      </c>
      <c r="B56" s="116"/>
      <c r="C56" s="74"/>
      <c r="D56" s="75"/>
      <c r="E56" s="73"/>
      <c r="F56" s="74"/>
      <c r="G56" s="80"/>
      <c r="H56" s="73"/>
      <c r="I56" s="74"/>
      <c r="J56" s="76"/>
    </row>
    <row r="57" spans="1:10" ht="12.75">
      <c r="A57" s="125" t="s">
        <v>321</v>
      </c>
      <c r="B57" s="63"/>
      <c r="C57" s="61"/>
      <c r="D57" s="67"/>
      <c r="E57" s="66"/>
      <c r="F57" s="61"/>
      <c r="G57" s="81"/>
      <c r="H57" s="66"/>
      <c r="I57" s="61"/>
      <c r="J57" s="72"/>
    </row>
    <row r="58" spans="1:10" ht="12.75">
      <c r="A58" s="125" t="s">
        <v>322</v>
      </c>
      <c r="B58" s="63"/>
      <c r="C58" s="61"/>
      <c r="D58" s="67"/>
      <c r="E58" s="66"/>
      <c r="F58" s="61"/>
      <c r="G58" s="81"/>
      <c r="H58" s="66"/>
      <c r="I58" s="61"/>
      <c r="J58" s="72"/>
    </row>
    <row r="59" spans="1:10" ht="12.75">
      <c r="A59" s="125" t="s">
        <v>323</v>
      </c>
      <c r="B59" s="117"/>
      <c r="C59" s="62"/>
      <c r="D59" s="68"/>
      <c r="E59" s="66"/>
      <c r="F59" s="61"/>
      <c r="G59" s="81"/>
      <c r="H59" s="66"/>
      <c r="I59" s="61"/>
      <c r="J59" s="72"/>
    </row>
    <row r="60" spans="1:10" ht="12.75">
      <c r="A60" s="125" t="s">
        <v>324</v>
      </c>
      <c r="B60" s="117"/>
      <c r="C60" s="62"/>
      <c r="D60" s="68"/>
      <c r="E60" s="66"/>
      <c r="F60" s="61"/>
      <c r="G60" s="81"/>
      <c r="H60" s="66"/>
      <c r="I60" s="61"/>
      <c r="J60" s="72"/>
    </row>
    <row r="61" spans="1:10" ht="12.75">
      <c r="A61" s="125" t="s">
        <v>325</v>
      </c>
      <c r="B61" s="117"/>
      <c r="C61" s="62"/>
      <c r="D61" s="68"/>
      <c r="E61" s="66"/>
      <c r="F61" s="61"/>
      <c r="G61" s="81"/>
      <c r="H61" s="66"/>
      <c r="I61" s="61"/>
      <c r="J61" s="72"/>
    </row>
    <row r="62" spans="1:10" ht="12.75">
      <c r="A62" s="125" t="s">
        <v>326</v>
      </c>
      <c r="B62" s="117"/>
      <c r="C62" s="62"/>
      <c r="D62" s="68"/>
      <c r="E62" s="66"/>
      <c r="F62" s="61"/>
      <c r="G62" s="81"/>
      <c r="H62" s="66"/>
      <c r="I62" s="61"/>
      <c r="J62" s="72"/>
    </row>
    <row r="63" spans="1:10" ht="12.75">
      <c r="A63" s="125" t="s">
        <v>327</v>
      </c>
      <c r="B63" s="117"/>
      <c r="C63" s="62"/>
      <c r="D63" s="68"/>
      <c r="E63" s="66"/>
      <c r="F63" s="61"/>
      <c r="G63" s="81"/>
      <c r="H63" s="66"/>
      <c r="I63" s="61"/>
      <c r="J63" s="72"/>
    </row>
    <row r="64" spans="1:10" ht="12.75">
      <c r="A64" s="125" t="s">
        <v>328</v>
      </c>
      <c r="B64" s="117"/>
      <c r="C64" s="62"/>
      <c r="D64" s="68"/>
      <c r="E64" s="66"/>
      <c r="F64" s="61"/>
      <c r="G64" s="81"/>
      <c r="H64" s="66"/>
      <c r="I64" s="61"/>
      <c r="J64" s="72"/>
    </row>
    <row r="65" spans="1:10" ht="12.75">
      <c r="A65" s="125" t="s">
        <v>329</v>
      </c>
      <c r="B65" s="117"/>
      <c r="C65" s="62"/>
      <c r="D65" s="68"/>
      <c r="E65" s="66"/>
      <c r="F65" s="61"/>
      <c r="G65" s="81"/>
      <c r="H65" s="66"/>
      <c r="I65" s="61"/>
      <c r="J65" s="72"/>
    </row>
    <row r="66" spans="1:10" ht="12.75">
      <c r="A66" s="125" t="s">
        <v>330</v>
      </c>
      <c r="B66" s="117">
        <v>136</v>
      </c>
      <c r="C66" s="62"/>
      <c r="D66" s="68">
        <v>1755</v>
      </c>
      <c r="E66" s="66">
        <v>311</v>
      </c>
      <c r="F66" s="61"/>
      <c r="G66" s="81">
        <v>2566</v>
      </c>
      <c r="H66" s="66">
        <v>2</v>
      </c>
      <c r="I66" s="61"/>
      <c r="J66" s="67">
        <v>1133</v>
      </c>
    </row>
    <row r="67" spans="1:10" ht="13.5" thickBot="1">
      <c r="A67" s="127" t="s">
        <v>331</v>
      </c>
      <c r="B67" s="118"/>
      <c r="C67" s="91"/>
      <c r="D67" s="92"/>
      <c r="E67" s="93"/>
      <c r="F67" s="94"/>
      <c r="G67" s="95"/>
      <c r="H67" s="93"/>
      <c r="I67" s="94"/>
      <c r="J67" s="101"/>
    </row>
    <row r="68" spans="1:10" ht="12.75">
      <c r="A68" s="128" t="s">
        <v>159</v>
      </c>
      <c r="B68" s="119">
        <f aca="true" t="shared" si="3" ref="B68:J68">SUM(B56:B67)</f>
        <v>136</v>
      </c>
      <c r="C68" s="97">
        <f t="shared" si="3"/>
        <v>0</v>
      </c>
      <c r="D68" s="98">
        <f t="shared" si="3"/>
        <v>1755</v>
      </c>
      <c r="E68" s="71">
        <f t="shared" si="3"/>
        <v>311</v>
      </c>
      <c r="F68" s="64">
        <f t="shared" si="3"/>
        <v>0</v>
      </c>
      <c r="G68" s="99">
        <f t="shared" si="3"/>
        <v>2566</v>
      </c>
      <c r="H68" s="71">
        <f t="shared" si="3"/>
        <v>2</v>
      </c>
      <c r="I68" s="64">
        <f t="shared" si="3"/>
        <v>0</v>
      </c>
      <c r="J68" s="98">
        <f t="shared" si="3"/>
        <v>1133</v>
      </c>
    </row>
    <row r="69" spans="1:10" ht="13.5" thickBot="1">
      <c r="A69" s="126" t="s">
        <v>335</v>
      </c>
      <c r="B69" s="120">
        <f>B68/1000</f>
        <v>0.136</v>
      </c>
      <c r="C69" s="70">
        <f>C68/1000</f>
        <v>0</v>
      </c>
      <c r="D69" s="48"/>
      <c r="E69" s="69">
        <f>E68/1000</f>
        <v>0.311</v>
      </c>
      <c r="F69" s="70">
        <f>F68/1000</f>
        <v>0</v>
      </c>
      <c r="G69" s="79"/>
      <c r="H69" s="69">
        <f>H68/1000</f>
        <v>0.002</v>
      </c>
      <c r="I69" s="70">
        <f>I68/1000</f>
        <v>0</v>
      </c>
      <c r="J69" s="78"/>
    </row>
  </sheetData>
  <sheetProtection/>
  <mergeCells count="25">
    <mergeCell ref="K6:K9"/>
    <mergeCell ref="I8:I9"/>
    <mergeCell ref="A6:A9"/>
    <mergeCell ref="C6:C9"/>
    <mergeCell ref="H8:H9"/>
    <mergeCell ref="G7:G9"/>
    <mergeCell ref="H7:I7"/>
    <mergeCell ref="E6:E9"/>
    <mergeCell ref="B6:B9"/>
    <mergeCell ref="D6:D9"/>
    <mergeCell ref="G6:J6"/>
    <mergeCell ref="J7:J9"/>
    <mergeCell ref="A20:A21"/>
    <mergeCell ref="B20:D20"/>
    <mergeCell ref="E20:G20"/>
    <mergeCell ref="H20:J20"/>
    <mergeCell ref="F6:F9"/>
    <mergeCell ref="A37:A38"/>
    <mergeCell ref="B37:D37"/>
    <mergeCell ref="E37:G37"/>
    <mergeCell ref="H37:J37"/>
    <mergeCell ref="A54:A55"/>
    <mergeCell ref="B54:D54"/>
    <mergeCell ref="E54:G54"/>
    <mergeCell ref="H54:J54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54" r:id="rId1"/>
  <headerFooter alignWithMargins="0">
    <oddHeader xml:space="preserve">&amp;RStránka &amp;P z &amp;N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3:K30"/>
  <sheetViews>
    <sheetView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0" sqref="G10:K11"/>
    </sheetView>
  </sheetViews>
  <sheetFormatPr defaultColWidth="9.00390625" defaultRowHeight="12.75"/>
  <cols>
    <col min="1" max="1" width="22.625" style="3" customWidth="1"/>
    <col min="2" max="2" width="28.75390625" style="3" customWidth="1"/>
    <col min="3" max="3" width="13.125" style="3" customWidth="1"/>
    <col min="4" max="4" width="22.625" style="3" customWidth="1"/>
    <col min="5" max="5" width="12.25390625" style="3" customWidth="1"/>
    <col min="6" max="6" width="12.00390625" style="3" customWidth="1"/>
    <col min="7" max="7" width="11.875" style="3" customWidth="1"/>
    <col min="8" max="8" width="6.875" style="3" customWidth="1"/>
    <col min="9" max="9" width="6.625" style="3" customWidth="1"/>
    <col min="10" max="10" width="12.25390625" style="3" customWidth="1"/>
    <col min="11" max="12" width="15.125" style="3" customWidth="1"/>
    <col min="13" max="16384" width="9.125" style="3" customWidth="1"/>
  </cols>
  <sheetData>
    <row r="3" ht="18" customHeight="1">
      <c r="A3" s="1" t="s">
        <v>304</v>
      </c>
    </row>
    <row r="4" spans="1:4" ht="18">
      <c r="A4" s="2" t="s">
        <v>311</v>
      </c>
      <c r="D4" s="2"/>
    </row>
    <row r="5" ht="13.5" thickBot="1"/>
    <row r="6" spans="1:11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376" t="s">
        <v>33</v>
      </c>
      <c r="G6" s="379" t="s">
        <v>34</v>
      </c>
      <c r="H6" s="380"/>
      <c r="I6" s="380"/>
      <c r="J6" s="381"/>
      <c r="K6" s="418" t="s">
        <v>354</v>
      </c>
    </row>
    <row r="7" spans="1:11" ht="12.75">
      <c r="A7" s="377"/>
      <c r="B7" s="374"/>
      <c r="C7" s="377"/>
      <c r="D7" s="377"/>
      <c r="E7" s="377"/>
      <c r="F7" s="377"/>
      <c r="G7" s="397" t="s">
        <v>40</v>
      </c>
      <c r="H7" s="395" t="s">
        <v>37</v>
      </c>
      <c r="I7" s="395"/>
      <c r="J7" s="382" t="s">
        <v>35</v>
      </c>
      <c r="K7" s="419"/>
    </row>
    <row r="8" spans="1:11" ht="12.75" customHeight="1">
      <c r="A8" s="377"/>
      <c r="B8" s="374"/>
      <c r="C8" s="377"/>
      <c r="D8" s="377"/>
      <c r="E8" s="377"/>
      <c r="F8" s="377"/>
      <c r="G8" s="397"/>
      <c r="H8" s="395" t="s">
        <v>38</v>
      </c>
      <c r="I8" s="395" t="s">
        <v>39</v>
      </c>
      <c r="J8" s="383"/>
      <c r="K8" s="419"/>
    </row>
    <row r="9" spans="1:11" ht="47.25" customHeight="1" thickBot="1">
      <c r="A9" s="378"/>
      <c r="B9" s="375"/>
      <c r="C9" s="378"/>
      <c r="D9" s="378"/>
      <c r="E9" s="378"/>
      <c r="F9" s="378"/>
      <c r="G9" s="398"/>
      <c r="H9" s="396"/>
      <c r="I9" s="396"/>
      <c r="J9" s="384"/>
      <c r="K9" s="420"/>
    </row>
    <row r="10" spans="1:11" ht="12.75">
      <c r="A10" s="32" t="s">
        <v>154</v>
      </c>
      <c r="B10" s="9" t="s">
        <v>155</v>
      </c>
      <c r="C10" s="6">
        <v>70885567</v>
      </c>
      <c r="D10" s="9" t="s">
        <v>156</v>
      </c>
      <c r="E10" s="6" t="s">
        <v>52</v>
      </c>
      <c r="F10" s="24" t="s">
        <v>7</v>
      </c>
      <c r="G10" s="137">
        <f>B30</f>
        <v>0.815</v>
      </c>
      <c r="H10" s="113"/>
      <c r="I10" s="113"/>
      <c r="J10" s="84">
        <f>SUM(G10:I10)</f>
        <v>0.815</v>
      </c>
      <c r="K10" s="85">
        <f>D29</f>
        <v>5464</v>
      </c>
    </row>
    <row r="11" spans="1:11" ht="13.5" thickBot="1">
      <c r="A11" s="43" t="s">
        <v>157</v>
      </c>
      <c r="B11" s="44" t="s">
        <v>155</v>
      </c>
      <c r="C11" s="45">
        <v>70885567</v>
      </c>
      <c r="D11" s="44" t="s">
        <v>158</v>
      </c>
      <c r="E11" s="45" t="s">
        <v>105</v>
      </c>
      <c r="F11" s="46" t="s">
        <v>7</v>
      </c>
      <c r="G11" s="87">
        <f>E30</f>
        <v>12.19</v>
      </c>
      <c r="H11" s="88"/>
      <c r="I11" s="88"/>
      <c r="J11" s="143">
        <f>SUM(G11:I11)</f>
        <v>12.19</v>
      </c>
      <c r="K11" s="90">
        <f>G29</f>
        <v>58676</v>
      </c>
    </row>
    <row r="14" ht="13.5" thickBot="1"/>
    <row r="15" spans="1:7" ht="12.75">
      <c r="A15" s="385">
        <v>2016</v>
      </c>
      <c r="B15" s="387" t="s">
        <v>154</v>
      </c>
      <c r="C15" s="388"/>
      <c r="D15" s="389"/>
      <c r="E15" s="390" t="s">
        <v>157</v>
      </c>
      <c r="F15" s="388"/>
      <c r="G15" s="389"/>
    </row>
    <row r="16" spans="1:7" ht="13.5" thickBot="1">
      <c r="A16" s="386"/>
      <c r="B16" s="115" t="s">
        <v>332</v>
      </c>
      <c r="C16" s="70" t="s">
        <v>333</v>
      </c>
      <c r="D16" s="78" t="s">
        <v>334</v>
      </c>
      <c r="E16" s="77" t="s">
        <v>332</v>
      </c>
      <c r="F16" s="70" t="s">
        <v>333</v>
      </c>
      <c r="G16" s="78" t="s">
        <v>334</v>
      </c>
    </row>
    <row r="17" spans="1:7" ht="12.75">
      <c r="A17" s="124" t="s">
        <v>320</v>
      </c>
      <c r="B17" s="116"/>
      <c r="C17" s="74"/>
      <c r="D17" s="75"/>
      <c r="E17" s="73"/>
      <c r="F17" s="74"/>
      <c r="G17" s="75"/>
    </row>
    <row r="18" spans="1:7" ht="12.75">
      <c r="A18" s="125" t="s">
        <v>321</v>
      </c>
      <c r="B18" s="63"/>
      <c r="C18" s="61"/>
      <c r="D18" s="67"/>
      <c r="E18" s="66"/>
      <c r="F18" s="61"/>
      <c r="G18" s="67"/>
    </row>
    <row r="19" spans="1:7" ht="12.75">
      <c r="A19" s="125" t="s">
        <v>322</v>
      </c>
      <c r="B19" s="63"/>
      <c r="C19" s="61"/>
      <c r="D19" s="67"/>
      <c r="E19" s="66"/>
      <c r="F19" s="61"/>
      <c r="G19" s="67"/>
    </row>
    <row r="20" spans="1:7" ht="12.75">
      <c r="A20" s="125" t="s">
        <v>323</v>
      </c>
      <c r="B20" s="117"/>
      <c r="C20" s="62"/>
      <c r="D20" s="68"/>
      <c r="E20" s="66"/>
      <c r="F20" s="61"/>
      <c r="G20" s="67"/>
    </row>
    <row r="21" spans="1:7" ht="12.75">
      <c r="A21" s="125" t="s">
        <v>324</v>
      </c>
      <c r="B21" s="117"/>
      <c r="C21" s="62"/>
      <c r="D21" s="68"/>
      <c r="E21" s="66"/>
      <c r="F21" s="61"/>
      <c r="G21" s="67"/>
    </row>
    <row r="22" spans="1:7" ht="12.75">
      <c r="A22" s="125" t="s">
        <v>325</v>
      </c>
      <c r="B22" s="117"/>
      <c r="C22" s="62"/>
      <c r="D22" s="68"/>
      <c r="E22" s="66"/>
      <c r="F22" s="61"/>
      <c r="G22" s="67"/>
    </row>
    <row r="23" spans="1:7" ht="12.75">
      <c r="A23" s="125" t="s">
        <v>326</v>
      </c>
      <c r="B23" s="117"/>
      <c r="C23" s="62"/>
      <c r="D23" s="68"/>
      <c r="E23" s="66"/>
      <c r="F23" s="61"/>
      <c r="G23" s="67"/>
    </row>
    <row r="24" spans="1:7" ht="12.75">
      <c r="A24" s="125" t="s">
        <v>327</v>
      </c>
      <c r="B24" s="117"/>
      <c r="C24" s="62"/>
      <c r="D24" s="68"/>
      <c r="E24" s="66"/>
      <c r="F24" s="61"/>
      <c r="G24" s="67"/>
    </row>
    <row r="25" spans="1:7" ht="12.75">
      <c r="A25" s="125" t="s">
        <v>328</v>
      </c>
      <c r="B25" s="117"/>
      <c r="C25" s="62"/>
      <c r="D25" s="68"/>
      <c r="E25" s="66"/>
      <c r="F25" s="61"/>
      <c r="G25" s="67"/>
    </row>
    <row r="26" spans="1:7" ht="12.75">
      <c r="A26" s="125" t="s">
        <v>329</v>
      </c>
      <c r="B26" s="117"/>
      <c r="C26" s="62"/>
      <c r="D26" s="68"/>
      <c r="E26" s="66"/>
      <c r="F26" s="61"/>
      <c r="G26" s="67"/>
    </row>
    <row r="27" spans="1:7" ht="12.75">
      <c r="A27" s="125" t="s">
        <v>330</v>
      </c>
      <c r="B27" s="117">
        <v>815</v>
      </c>
      <c r="C27" s="62"/>
      <c r="D27" s="68">
        <v>5464</v>
      </c>
      <c r="E27" s="66">
        <v>12190</v>
      </c>
      <c r="F27" s="61"/>
      <c r="G27" s="67">
        <v>58676</v>
      </c>
    </row>
    <row r="28" spans="1:7" ht="13.5" thickBot="1">
      <c r="A28" s="127" t="s">
        <v>331</v>
      </c>
      <c r="B28" s="118"/>
      <c r="C28" s="91"/>
      <c r="D28" s="92"/>
      <c r="E28" s="93"/>
      <c r="F28" s="94"/>
      <c r="G28" s="101"/>
    </row>
    <row r="29" spans="1:7" ht="12.75">
      <c r="A29" s="128" t="s">
        <v>159</v>
      </c>
      <c r="B29" s="119">
        <f aca="true" t="shared" si="0" ref="B29:G29">SUM(B17:B28)</f>
        <v>815</v>
      </c>
      <c r="C29" s="97">
        <f t="shared" si="0"/>
        <v>0</v>
      </c>
      <c r="D29" s="98">
        <f t="shared" si="0"/>
        <v>5464</v>
      </c>
      <c r="E29" s="71">
        <f t="shared" si="0"/>
        <v>12190</v>
      </c>
      <c r="F29" s="64">
        <f t="shared" si="0"/>
        <v>0</v>
      </c>
      <c r="G29" s="98">
        <f t="shared" si="0"/>
        <v>58676</v>
      </c>
    </row>
    <row r="30" spans="1:7" ht="13.5" thickBot="1">
      <c r="A30" s="126" t="s">
        <v>335</v>
      </c>
      <c r="B30" s="120">
        <f>B29/1000</f>
        <v>0.815</v>
      </c>
      <c r="C30" s="70">
        <f>C29/1000</f>
        <v>0</v>
      </c>
      <c r="D30" s="48"/>
      <c r="E30" s="69">
        <f>E29/1000</f>
        <v>12.19</v>
      </c>
      <c r="F30" s="70">
        <f>F29/1000</f>
        <v>0</v>
      </c>
      <c r="G30" s="78"/>
    </row>
  </sheetData>
  <sheetProtection/>
  <mergeCells count="16">
    <mergeCell ref="G6:J6"/>
    <mergeCell ref="J7:J9"/>
    <mergeCell ref="F6:F9"/>
    <mergeCell ref="A15:A16"/>
    <mergeCell ref="B15:D15"/>
    <mergeCell ref="E15:G15"/>
    <mergeCell ref="K6:K9"/>
    <mergeCell ref="I8:I9"/>
    <mergeCell ref="A6:A9"/>
    <mergeCell ref="C6:C9"/>
    <mergeCell ref="H8:H9"/>
    <mergeCell ref="G7:G9"/>
    <mergeCell ref="H7:I7"/>
    <mergeCell ref="E6:E9"/>
    <mergeCell ref="B6:B9"/>
    <mergeCell ref="D6:D9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5" r:id="rId1"/>
  <headerFooter alignWithMargins="0">
    <oddHeader xml:space="preserve">&amp;RStránka &amp;P z &amp;N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3:J65"/>
  <sheetViews>
    <sheetView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62" sqref="I62"/>
    </sheetView>
  </sheetViews>
  <sheetFormatPr defaultColWidth="9.00390625" defaultRowHeight="12.75"/>
  <cols>
    <col min="1" max="1" width="24.25390625" style="3" customWidth="1"/>
    <col min="2" max="2" width="21.125" style="3" customWidth="1"/>
    <col min="3" max="3" width="11.75390625" style="3" customWidth="1"/>
    <col min="4" max="4" width="22.625" style="3" customWidth="1"/>
    <col min="5" max="5" width="14.25390625" style="3" customWidth="1"/>
    <col min="6" max="6" width="13.625" style="3" customWidth="1"/>
    <col min="7" max="7" width="16.625" style="3" customWidth="1"/>
    <col min="8" max="8" width="10.625" style="3" customWidth="1"/>
    <col min="9" max="9" width="9.375" style="3" customWidth="1"/>
    <col min="10" max="10" width="12.25390625" style="3" customWidth="1"/>
    <col min="11" max="16384" width="9.125" style="3" customWidth="1"/>
  </cols>
  <sheetData>
    <row r="3" spans="1:10" ht="36" customHeight="1">
      <c r="A3" s="423" t="s">
        <v>368</v>
      </c>
      <c r="B3" s="423"/>
      <c r="C3" s="423"/>
      <c r="D3" s="423"/>
      <c r="E3" s="423"/>
      <c r="F3" s="423"/>
      <c r="G3" s="423"/>
      <c r="H3" s="423"/>
      <c r="I3" s="423"/>
      <c r="J3" s="423"/>
    </row>
    <row r="4" spans="1:4" ht="18">
      <c r="A4" s="2"/>
      <c r="D4" s="2"/>
    </row>
    <row r="5" ht="13.5" thickBot="1"/>
    <row r="6" spans="1:10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376" t="s">
        <v>33</v>
      </c>
      <c r="G6" s="379" t="s">
        <v>34</v>
      </c>
      <c r="H6" s="380"/>
      <c r="I6" s="380"/>
      <c r="J6" s="381"/>
    </row>
    <row r="7" spans="1:10" ht="12.75">
      <c r="A7" s="377"/>
      <c r="B7" s="374"/>
      <c r="C7" s="377"/>
      <c r="D7" s="377"/>
      <c r="E7" s="377"/>
      <c r="F7" s="377"/>
      <c r="G7" s="397" t="s">
        <v>40</v>
      </c>
      <c r="H7" s="395" t="s">
        <v>37</v>
      </c>
      <c r="I7" s="395"/>
      <c r="J7" s="382" t="s">
        <v>35</v>
      </c>
    </row>
    <row r="8" spans="1:10" ht="12.75" customHeight="1">
      <c r="A8" s="377"/>
      <c r="B8" s="374"/>
      <c r="C8" s="377"/>
      <c r="D8" s="377"/>
      <c r="E8" s="377"/>
      <c r="F8" s="377"/>
      <c r="G8" s="397"/>
      <c r="H8" s="395" t="s">
        <v>38</v>
      </c>
      <c r="I8" s="395" t="s">
        <v>39</v>
      </c>
      <c r="J8" s="383"/>
    </row>
    <row r="9" spans="1:10" ht="47.25" customHeight="1" thickBot="1">
      <c r="A9" s="378"/>
      <c r="B9" s="375"/>
      <c r="C9" s="378"/>
      <c r="D9" s="378"/>
      <c r="E9" s="378"/>
      <c r="F9" s="378"/>
      <c r="G9" s="398"/>
      <c r="H9" s="396"/>
      <c r="I9" s="396"/>
      <c r="J9" s="384"/>
    </row>
    <row r="10" spans="1:10" ht="12.75" customHeight="1">
      <c r="A10" s="176" t="s">
        <v>167</v>
      </c>
      <c r="B10" s="158" t="s">
        <v>168</v>
      </c>
      <c r="C10" s="97">
        <v>231151</v>
      </c>
      <c r="D10" s="158" t="s">
        <v>5</v>
      </c>
      <c r="E10" s="97">
        <v>32</v>
      </c>
      <c r="F10" s="177" t="s">
        <v>7</v>
      </c>
      <c r="G10" s="331">
        <v>0.755</v>
      </c>
      <c r="H10" s="332"/>
      <c r="I10" s="332"/>
      <c r="J10" s="333">
        <f aca="true" t="shared" si="0" ref="J10:J24">SUM(G10:I10)</f>
        <v>0.755</v>
      </c>
    </row>
    <row r="11" spans="1:10" ht="12.75" customHeight="1">
      <c r="A11" s="16" t="s">
        <v>169</v>
      </c>
      <c r="B11" s="9" t="s">
        <v>168</v>
      </c>
      <c r="C11" s="6">
        <v>231151</v>
      </c>
      <c r="D11" s="9" t="s">
        <v>5</v>
      </c>
      <c r="E11" s="6">
        <v>25</v>
      </c>
      <c r="F11" s="24" t="s">
        <v>7</v>
      </c>
      <c r="G11" s="334">
        <v>16.011</v>
      </c>
      <c r="H11" s="335"/>
      <c r="I11" s="335"/>
      <c r="J11" s="327">
        <f t="shared" si="0"/>
        <v>16.011</v>
      </c>
    </row>
    <row r="12" spans="1:10" ht="12.75" customHeight="1">
      <c r="A12" s="16" t="s">
        <v>170</v>
      </c>
      <c r="B12" s="9" t="s">
        <v>168</v>
      </c>
      <c r="C12" s="6">
        <v>231151</v>
      </c>
      <c r="D12" s="9" t="s">
        <v>5</v>
      </c>
      <c r="E12" s="6">
        <v>25</v>
      </c>
      <c r="F12" s="24" t="s">
        <v>7</v>
      </c>
      <c r="G12" s="325">
        <v>0.557</v>
      </c>
      <c r="H12" s="326"/>
      <c r="I12" s="326"/>
      <c r="J12" s="327">
        <f t="shared" si="0"/>
        <v>0.557</v>
      </c>
    </row>
    <row r="13" spans="1:10" ht="12.75" customHeight="1">
      <c r="A13" s="16" t="s">
        <v>171</v>
      </c>
      <c r="B13" s="9" t="s">
        <v>168</v>
      </c>
      <c r="C13" s="6">
        <v>231151</v>
      </c>
      <c r="D13" s="9" t="s">
        <v>3</v>
      </c>
      <c r="E13" s="6">
        <v>250</v>
      </c>
      <c r="F13" s="24" t="s">
        <v>7</v>
      </c>
      <c r="G13" s="325">
        <f>B65</f>
        <v>39.156</v>
      </c>
      <c r="H13" s="326"/>
      <c r="I13" s="326"/>
      <c r="J13" s="327">
        <f t="shared" si="0"/>
        <v>39.156</v>
      </c>
    </row>
    <row r="14" spans="1:10" ht="12.75" customHeight="1">
      <c r="A14" s="16" t="s">
        <v>172</v>
      </c>
      <c r="B14" s="9" t="s">
        <v>168</v>
      </c>
      <c r="C14" s="6">
        <v>231151</v>
      </c>
      <c r="D14" s="9" t="s">
        <v>15</v>
      </c>
      <c r="E14" s="6" t="s">
        <v>9</v>
      </c>
      <c r="F14" s="24" t="s">
        <v>7</v>
      </c>
      <c r="G14" s="325">
        <v>9.908</v>
      </c>
      <c r="H14" s="326"/>
      <c r="I14" s="326"/>
      <c r="J14" s="327">
        <f t="shared" si="0"/>
        <v>9.908</v>
      </c>
    </row>
    <row r="15" spans="1:10" ht="12.75" customHeight="1">
      <c r="A15" s="16" t="s">
        <v>173</v>
      </c>
      <c r="B15" s="9" t="s">
        <v>168</v>
      </c>
      <c r="C15" s="6">
        <v>231151</v>
      </c>
      <c r="D15" s="9" t="s">
        <v>0</v>
      </c>
      <c r="E15" s="6" t="s">
        <v>16</v>
      </c>
      <c r="F15" s="24" t="s">
        <v>7</v>
      </c>
      <c r="G15" s="325">
        <v>142.799</v>
      </c>
      <c r="H15" s="326"/>
      <c r="I15" s="326"/>
      <c r="J15" s="327">
        <f t="shared" si="0"/>
        <v>142.799</v>
      </c>
    </row>
    <row r="16" spans="1:10" ht="12.75" customHeight="1">
      <c r="A16" s="16" t="s">
        <v>174</v>
      </c>
      <c r="B16" s="9" t="s">
        <v>168</v>
      </c>
      <c r="C16" s="6">
        <v>231151</v>
      </c>
      <c r="D16" s="9" t="s">
        <v>15</v>
      </c>
      <c r="E16" s="6">
        <v>25</v>
      </c>
      <c r="F16" s="24" t="s">
        <v>14</v>
      </c>
      <c r="G16" s="330">
        <v>0.022</v>
      </c>
      <c r="H16" s="329"/>
      <c r="I16" s="329"/>
      <c r="J16" s="327">
        <f t="shared" si="0"/>
        <v>0.022</v>
      </c>
    </row>
    <row r="17" spans="1:10" ht="12.75" customHeight="1">
      <c r="A17" s="16" t="s">
        <v>194</v>
      </c>
      <c r="B17" s="9" t="s">
        <v>168</v>
      </c>
      <c r="C17" s="6">
        <v>231151</v>
      </c>
      <c r="D17" s="9" t="s">
        <v>15</v>
      </c>
      <c r="E17" s="6" t="s">
        <v>12</v>
      </c>
      <c r="F17" s="24" t="s">
        <v>10</v>
      </c>
      <c r="G17" s="173"/>
      <c r="H17" s="329">
        <v>2.699</v>
      </c>
      <c r="I17" s="329">
        <v>1.83</v>
      </c>
      <c r="J17" s="327">
        <f t="shared" si="0"/>
        <v>4.529</v>
      </c>
    </row>
    <row r="18" spans="1:10" ht="12.75" customHeight="1">
      <c r="A18" s="16" t="s">
        <v>193</v>
      </c>
      <c r="B18" s="9" t="s">
        <v>168</v>
      </c>
      <c r="C18" s="6">
        <v>231151</v>
      </c>
      <c r="D18" s="9" t="s">
        <v>4</v>
      </c>
      <c r="E18" s="6" t="s">
        <v>17</v>
      </c>
      <c r="F18" s="24" t="s">
        <v>10</v>
      </c>
      <c r="G18" s="173"/>
      <c r="H18" s="329">
        <v>2.221</v>
      </c>
      <c r="I18" s="329">
        <v>1</v>
      </c>
      <c r="J18" s="327">
        <f t="shared" si="0"/>
        <v>3.221</v>
      </c>
    </row>
    <row r="19" spans="1:10" ht="12.75" customHeight="1">
      <c r="A19" s="17" t="s">
        <v>175</v>
      </c>
      <c r="B19" s="11" t="s">
        <v>168</v>
      </c>
      <c r="C19" s="10">
        <v>231151</v>
      </c>
      <c r="D19" s="11" t="s">
        <v>345</v>
      </c>
      <c r="E19" s="10">
        <v>40</v>
      </c>
      <c r="F19" s="24" t="s">
        <v>13</v>
      </c>
      <c r="G19" s="153"/>
      <c r="H19" s="326">
        <v>0.295</v>
      </c>
      <c r="I19" s="326">
        <v>28.905</v>
      </c>
      <c r="J19" s="327">
        <f t="shared" si="0"/>
        <v>29.200000000000003</v>
      </c>
    </row>
    <row r="20" spans="1:10" ht="12.75" customHeight="1">
      <c r="A20" s="17" t="s">
        <v>312</v>
      </c>
      <c r="B20" s="11" t="s">
        <v>168</v>
      </c>
      <c r="C20" s="10">
        <v>231151</v>
      </c>
      <c r="D20" s="11" t="s">
        <v>345</v>
      </c>
      <c r="E20" s="10">
        <v>40</v>
      </c>
      <c r="F20" s="24" t="s">
        <v>13</v>
      </c>
      <c r="G20" s="153"/>
      <c r="H20" s="326">
        <v>0.921</v>
      </c>
      <c r="I20" s="326">
        <v>18.973</v>
      </c>
      <c r="J20" s="327">
        <f t="shared" si="0"/>
        <v>19.894</v>
      </c>
    </row>
    <row r="21" spans="1:10" ht="12.75" customHeight="1">
      <c r="A21" s="16" t="s">
        <v>176</v>
      </c>
      <c r="B21" s="9" t="s">
        <v>168</v>
      </c>
      <c r="C21" s="6">
        <v>231151</v>
      </c>
      <c r="D21" s="9" t="s">
        <v>18</v>
      </c>
      <c r="E21" s="6">
        <v>25</v>
      </c>
      <c r="F21" s="24" t="s">
        <v>7</v>
      </c>
      <c r="G21" s="325">
        <v>0.343</v>
      </c>
      <c r="H21" s="326"/>
      <c r="I21" s="326"/>
      <c r="J21" s="327">
        <f t="shared" si="0"/>
        <v>0.343</v>
      </c>
    </row>
    <row r="22" spans="1:10" ht="12.75" customHeight="1">
      <c r="A22" s="16" t="s">
        <v>177</v>
      </c>
      <c r="B22" s="9" t="s">
        <v>168</v>
      </c>
      <c r="C22" s="6">
        <v>231151</v>
      </c>
      <c r="D22" s="9" t="s">
        <v>18</v>
      </c>
      <c r="E22" s="6">
        <v>25</v>
      </c>
      <c r="F22" s="24" t="s">
        <v>7</v>
      </c>
      <c r="G22" s="325">
        <v>4.238</v>
      </c>
      <c r="H22" s="326"/>
      <c r="I22" s="326"/>
      <c r="J22" s="327">
        <f t="shared" si="0"/>
        <v>4.238</v>
      </c>
    </row>
    <row r="23" spans="1:10" ht="12.75" customHeight="1">
      <c r="A23" s="16" t="s">
        <v>178</v>
      </c>
      <c r="B23" s="9" t="s">
        <v>168</v>
      </c>
      <c r="C23" s="6">
        <v>231151</v>
      </c>
      <c r="D23" s="9" t="s">
        <v>18</v>
      </c>
      <c r="E23" s="6" t="s">
        <v>9</v>
      </c>
      <c r="F23" s="24" t="s">
        <v>7</v>
      </c>
      <c r="G23" s="325">
        <v>0.005</v>
      </c>
      <c r="H23" s="326"/>
      <c r="I23" s="326"/>
      <c r="J23" s="327">
        <f t="shared" si="0"/>
        <v>0.005</v>
      </c>
    </row>
    <row r="24" spans="1:10" ht="12.75" customHeight="1">
      <c r="A24" s="16" t="s">
        <v>179</v>
      </c>
      <c r="B24" s="9" t="s">
        <v>168</v>
      </c>
      <c r="C24" s="6">
        <v>231151</v>
      </c>
      <c r="D24" s="9" t="s">
        <v>18</v>
      </c>
      <c r="E24" s="6">
        <v>25</v>
      </c>
      <c r="F24" s="24" t="s">
        <v>7</v>
      </c>
      <c r="G24" s="325">
        <v>0.962</v>
      </c>
      <c r="H24" s="326"/>
      <c r="I24" s="326"/>
      <c r="J24" s="327">
        <f t="shared" si="0"/>
        <v>0.962</v>
      </c>
    </row>
    <row r="25" spans="1:10" ht="12.75" customHeight="1">
      <c r="A25" s="16" t="s">
        <v>180</v>
      </c>
      <c r="B25" s="9" t="s">
        <v>168</v>
      </c>
      <c r="C25" s="6">
        <v>231151</v>
      </c>
      <c r="D25" s="9" t="s">
        <v>20</v>
      </c>
      <c r="E25" s="6" t="s">
        <v>9</v>
      </c>
      <c r="F25" s="24" t="s">
        <v>21</v>
      </c>
      <c r="G25" s="325">
        <v>1.941</v>
      </c>
      <c r="H25" s="326"/>
      <c r="I25" s="326"/>
      <c r="J25" s="327">
        <f aca="true" t="shared" si="1" ref="J25:J46">SUM(G25:I25)</f>
        <v>1.941</v>
      </c>
    </row>
    <row r="26" spans="1:10" ht="12.75" customHeight="1">
      <c r="A26" s="324" t="s">
        <v>358</v>
      </c>
      <c r="B26" s="9" t="s">
        <v>168</v>
      </c>
      <c r="C26" s="6">
        <v>231151</v>
      </c>
      <c r="D26" s="9" t="s">
        <v>2</v>
      </c>
      <c r="E26" s="336" t="s">
        <v>135</v>
      </c>
      <c r="F26" s="24" t="s">
        <v>7</v>
      </c>
      <c r="G26" s="325">
        <v>3.062</v>
      </c>
      <c r="H26" s="326"/>
      <c r="I26" s="326"/>
      <c r="J26" s="327">
        <f t="shared" si="1"/>
        <v>3.062</v>
      </c>
    </row>
    <row r="27" spans="1:10" ht="12.75" customHeight="1">
      <c r="A27" s="16" t="s">
        <v>182</v>
      </c>
      <c r="B27" s="9" t="s">
        <v>168</v>
      </c>
      <c r="C27" s="6">
        <v>231151</v>
      </c>
      <c r="D27" s="9" t="s">
        <v>22</v>
      </c>
      <c r="E27" s="6" t="s">
        <v>9</v>
      </c>
      <c r="F27" s="24" t="s">
        <v>7</v>
      </c>
      <c r="G27" s="325">
        <v>3.154</v>
      </c>
      <c r="H27" s="326"/>
      <c r="I27" s="326"/>
      <c r="J27" s="327">
        <f t="shared" si="1"/>
        <v>3.154</v>
      </c>
    </row>
    <row r="28" spans="1:10" ht="12.75" customHeight="1">
      <c r="A28" s="16" t="s">
        <v>183</v>
      </c>
      <c r="B28" s="9" t="s">
        <v>168</v>
      </c>
      <c r="C28" s="6">
        <v>231151</v>
      </c>
      <c r="D28" s="9" t="s">
        <v>24</v>
      </c>
      <c r="E28" s="6" t="s">
        <v>25</v>
      </c>
      <c r="F28" s="24" t="s">
        <v>7</v>
      </c>
      <c r="G28" s="325">
        <v>3.323</v>
      </c>
      <c r="H28" s="326"/>
      <c r="I28" s="326"/>
      <c r="J28" s="327">
        <f t="shared" si="1"/>
        <v>3.323</v>
      </c>
    </row>
    <row r="29" spans="1:10" ht="12.75" customHeight="1">
      <c r="A29" s="16" t="s">
        <v>184</v>
      </c>
      <c r="B29" s="9" t="s">
        <v>168</v>
      </c>
      <c r="C29" s="6">
        <v>231151</v>
      </c>
      <c r="D29" s="9" t="s">
        <v>24</v>
      </c>
      <c r="E29" s="6" t="s">
        <v>17</v>
      </c>
      <c r="F29" s="24" t="s">
        <v>7</v>
      </c>
      <c r="G29" s="325">
        <v>3.893</v>
      </c>
      <c r="H29" s="326"/>
      <c r="I29" s="326"/>
      <c r="J29" s="327">
        <f t="shared" si="1"/>
        <v>3.893</v>
      </c>
    </row>
    <row r="30" spans="1:10" ht="12.75" customHeight="1">
      <c r="A30" s="16" t="s">
        <v>185</v>
      </c>
      <c r="B30" s="9" t="s">
        <v>168</v>
      </c>
      <c r="C30" s="6">
        <v>231151</v>
      </c>
      <c r="D30" s="9" t="s">
        <v>6</v>
      </c>
      <c r="E30" s="6">
        <v>25</v>
      </c>
      <c r="F30" s="24" t="s">
        <v>21</v>
      </c>
      <c r="G30" s="325">
        <v>1.006</v>
      </c>
      <c r="H30" s="326"/>
      <c r="I30" s="326"/>
      <c r="J30" s="327">
        <f t="shared" si="1"/>
        <v>1.006</v>
      </c>
    </row>
    <row r="31" spans="1:10" ht="12.75" customHeight="1">
      <c r="A31" s="324" t="s">
        <v>359</v>
      </c>
      <c r="B31" s="9" t="s">
        <v>168</v>
      </c>
      <c r="C31" s="6">
        <v>231151</v>
      </c>
      <c r="D31" s="244" t="s">
        <v>6</v>
      </c>
      <c r="E31" s="245" t="s">
        <v>360</v>
      </c>
      <c r="F31" s="246" t="s">
        <v>7</v>
      </c>
      <c r="G31" s="325">
        <v>0</v>
      </c>
      <c r="H31" s="326"/>
      <c r="I31" s="326"/>
      <c r="J31" s="327">
        <f t="shared" si="1"/>
        <v>0</v>
      </c>
    </row>
    <row r="32" spans="1:10" ht="12.75" customHeight="1">
      <c r="A32" s="16" t="s">
        <v>186</v>
      </c>
      <c r="B32" s="9" t="s">
        <v>168</v>
      </c>
      <c r="C32" s="6">
        <v>231151</v>
      </c>
      <c r="D32" s="9" t="s">
        <v>26</v>
      </c>
      <c r="E32" s="6" t="s">
        <v>9</v>
      </c>
      <c r="F32" s="24" t="s">
        <v>7</v>
      </c>
      <c r="G32" s="325">
        <v>9.485</v>
      </c>
      <c r="H32" s="326"/>
      <c r="I32" s="326"/>
      <c r="J32" s="327">
        <f t="shared" si="1"/>
        <v>9.485</v>
      </c>
    </row>
    <row r="33" spans="1:10" ht="12.75" customHeight="1">
      <c r="A33" s="324" t="s">
        <v>346</v>
      </c>
      <c r="B33" s="9" t="s">
        <v>168</v>
      </c>
      <c r="C33" s="6">
        <v>231151</v>
      </c>
      <c r="D33" s="244" t="s">
        <v>26</v>
      </c>
      <c r="E33" s="249" t="s">
        <v>12</v>
      </c>
      <c r="F33" s="246" t="s">
        <v>7</v>
      </c>
      <c r="G33" s="325">
        <v>0.118</v>
      </c>
      <c r="H33" s="326"/>
      <c r="I33" s="326"/>
      <c r="J33" s="327">
        <f t="shared" si="1"/>
        <v>0.118</v>
      </c>
    </row>
    <row r="34" spans="1:10" ht="12.75" customHeight="1">
      <c r="A34" s="16" t="s">
        <v>187</v>
      </c>
      <c r="B34" s="9" t="s">
        <v>168</v>
      </c>
      <c r="C34" s="6">
        <v>231151</v>
      </c>
      <c r="D34" s="9" t="s">
        <v>27</v>
      </c>
      <c r="E34" s="10" t="s">
        <v>12</v>
      </c>
      <c r="F34" s="24" t="s">
        <v>7</v>
      </c>
      <c r="G34" s="325">
        <v>11.094</v>
      </c>
      <c r="H34" s="326"/>
      <c r="I34" s="326"/>
      <c r="J34" s="327">
        <f t="shared" si="1"/>
        <v>11.094</v>
      </c>
    </row>
    <row r="35" spans="1:10" ht="12.75" customHeight="1">
      <c r="A35" s="32" t="s">
        <v>188</v>
      </c>
      <c r="B35" s="9" t="s">
        <v>168</v>
      </c>
      <c r="C35" s="6">
        <v>231151</v>
      </c>
      <c r="D35" s="9" t="s">
        <v>11</v>
      </c>
      <c r="E35" s="10" t="s">
        <v>12</v>
      </c>
      <c r="F35" s="24" t="s">
        <v>13</v>
      </c>
      <c r="G35" s="153"/>
      <c r="H35" s="326">
        <v>1.779</v>
      </c>
      <c r="I35" s="326">
        <v>20.695</v>
      </c>
      <c r="J35" s="328">
        <f t="shared" si="1"/>
        <v>22.474</v>
      </c>
    </row>
    <row r="36" spans="1:10" ht="12.75" customHeight="1">
      <c r="A36" s="178" t="s">
        <v>341</v>
      </c>
      <c r="B36" s="9" t="s">
        <v>168</v>
      </c>
      <c r="C36" s="6">
        <v>231151</v>
      </c>
      <c r="D36" s="9" t="s">
        <v>342</v>
      </c>
      <c r="E36" s="10" t="s">
        <v>44</v>
      </c>
      <c r="F36" s="246" t="s">
        <v>7</v>
      </c>
      <c r="G36" s="325">
        <v>207</v>
      </c>
      <c r="H36" s="326"/>
      <c r="I36" s="326"/>
      <c r="J36" s="328">
        <f t="shared" si="1"/>
        <v>207</v>
      </c>
    </row>
    <row r="37" spans="1:10" ht="12.75" customHeight="1">
      <c r="A37" s="32" t="s">
        <v>189</v>
      </c>
      <c r="B37" s="9" t="s">
        <v>168</v>
      </c>
      <c r="C37" s="6">
        <v>231151</v>
      </c>
      <c r="D37" s="9" t="s">
        <v>19</v>
      </c>
      <c r="E37" s="6" t="s">
        <v>9</v>
      </c>
      <c r="F37" s="24" t="s">
        <v>13</v>
      </c>
      <c r="G37" s="153"/>
      <c r="H37" s="326">
        <v>1.167</v>
      </c>
      <c r="I37" s="326">
        <v>6.976</v>
      </c>
      <c r="J37" s="328">
        <f t="shared" si="1"/>
        <v>8.143</v>
      </c>
    </row>
    <row r="38" spans="1:10" ht="12.75" customHeight="1">
      <c r="A38" s="32" t="s">
        <v>190</v>
      </c>
      <c r="B38" s="9" t="s">
        <v>168</v>
      </c>
      <c r="C38" s="6">
        <v>231151</v>
      </c>
      <c r="D38" s="9" t="s">
        <v>1</v>
      </c>
      <c r="E38" s="6">
        <v>400</v>
      </c>
      <c r="F38" s="24" t="s">
        <v>10</v>
      </c>
      <c r="G38" s="325"/>
      <c r="H38" s="326">
        <f>E65</f>
        <v>53.566</v>
      </c>
      <c r="I38" s="326">
        <f>F65</f>
        <v>16.596</v>
      </c>
      <c r="J38" s="328">
        <f t="shared" si="1"/>
        <v>70.162</v>
      </c>
    </row>
    <row r="39" spans="1:10" ht="12.75" customHeight="1">
      <c r="A39" s="32" t="s">
        <v>191</v>
      </c>
      <c r="B39" s="9" t="s">
        <v>168</v>
      </c>
      <c r="C39" s="6">
        <v>231151</v>
      </c>
      <c r="D39" s="9" t="s">
        <v>28</v>
      </c>
      <c r="E39" s="6" t="s">
        <v>17</v>
      </c>
      <c r="F39" s="24" t="s">
        <v>10</v>
      </c>
      <c r="G39" s="153"/>
      <c r="H39" s="326">
        <v>20.699</v>
      </c>
      <c r="I39" s="326">
        <v>8.512</v>
      </c>
      <c r="J39" s="328">
        <f t="shared" si="1"/>
        <v>29.211000000000002</v>
      </c>
    </row>
    <row r="40" spans="1:10" ht="12.75" customHeight="1">
      <c r="A40" s="32" t="s">
        <v>192</v>
      </c>
      <c r="B40" s="9" t="s">
        <v>168</v>
      </c>
      <c r="C40" s="6">
        <v>231151</v>
      </c>
      <c r="D40" s="9" t="s">
        <v>8</v>
      </c>
      <c r="E40" s="6" t="s">
        <v>9</v>
      </c>
      <c r="F40" s="24" t="s">
        <v>10</v>
      </c>
      <c r="G40" s="153"/>
      <c r="H40" s="326">
        <v>0.003</v>
      </c>
      <c r="I40" s="326">
        <v>0</v>
      </c>
      <c r="J40" s="328">
        <f t="shared" si="1"/>
        <v>0.003</v>
      </c>
    </row>
    <row r="41" spans="1:10" ht="12.75" customHeight="1">
      <c r="A41" s="179" t="s">
        <v>306</v>
      </c>
      <c r="B41" s="174" t="s">
        <v>168</v>
      </c>
      <c r="C41" s="175">
        <v>231151</v>
      </c>
      <c r="D41" s="174" t="s">
        <v>307</v>
      </c>
      <c r="E41" s="175" t="s">
        <v>308</v>
      </c>
      <c r="F41" s="180" t="s">
        <v>14</v>
      </c>
      <c r="G41" s="325">
        <v>4.499</v>
      </c>
      <c r="H41" s="326"/>
      <c r="I41" s="326"/>
      <c r="J41" s="328">
        <f t="shared" si="1"/>
        <v>4.499</v>
      </c>
    </row>
    <row r="42" spans="1:10" ht="12.75" customHeight="1">
      <c r="A42" s="178" t="s">
        <v>343</v>
      </c>
      <c r="B42" s="11" t="s">
        <v>168</v>
      </c>
      <c r="C42" s="10">
        <v>231151</v>
      </c>
      <c r="D42" s="11" t="s">
        <v>344</v>
      </c>
      <c r="E42" s="10" t="s">
        <v>52</v>
      </c>
      <c r="F42" s="24" t="s">
        <v>13</v>
      </c>
      <c r="G42" s="153"/>
      <c r="H42" s="326">
        <v>0.637</v>
      </c>
      <c r="I42" s="326">
        <v>3.349</v>
      </c>
      <c r="J42" s="328">
        <f>SUM(G42:I42)</f>
        <v>3.986</v>
      </c>
    </row>
    <row r="43" spans="1:10" ht="12.75" customHeight="1">
      <c r="A43" s="247" t="s">
        <v>349</v>
      </c>
      <c r="B43" s="11" t="s">
        <v>168</v>
      </c>
      <c r="C43" s="10">
        <v>231151</v>
      </c>
      <c r="D43" s="248" t="s">
        <v>350</v>
      </c>
      <c r="E43" s="249" t="s">
        <v>52</v>
      </c>
      <c r="F43" s="246" t="s">
        <v>7</v>
      </c>
      <c r="G43" s="325">
        <v>0.195</v>
      </c>
      <c r="H43" s="326"/>
      <c r="I43" s="326"/>
      <c r="J43" s="328">
        <f>SUM(G43:I43)</f>
        <v>0.195</v>
      </c>
    </row>
    <row r="44" spans="1:10" ht="12.75" customHeight="1">
      <c r="A44" s="32" t="s">
        <v>195</v>
      </c>
      <c r="B44" s="9" t="s">
        <v>168</v>
      </c>
      <c r="C44" s="6">
        <v>231151</v>
      </c>
      <c r="D44" s="9" t="s">
        <v>31</v>
      </c>
      <c r="E44" s="6">
        <v>50</v>
      </c>
      <c r="F44" s="24" t="s">
        <v>13</v>
      </c>
      <c r="G44" s="153"/>
      <c r="H44" s="326">
        <v>2.497</v>
      </c>
      <c r="I44" s="326">
        <v>18.977</v>
      </c>
      <c r="J44" s="328">
        <f t="shared" si="1"/>
        <v>21.474</v>
      </c>
    </row>
    <row r="45" spans="1:10" ht="12.75" customHeight="1">
      <c r="A45" s="236" t="s">
        <v>351</v>
      </c>
      <c r="B45" s="11" t="s">
        <v>168</v>
      </c>
      <c r="C45" s="10">
        <v>231151</v>
      </c>
      <c r="D45" s="244" t="s">
        <v>353</v>
      </c>
      <c r="E45" s="245" t="s">
        <v>105</v>
      </c>
      <c r="F45" s="246" t="s">
        <v>7</v>
      </c>
      <c r="G45" s="325">
        <v>0.066</v>
      </c>
      <c r="H45" s="326">
        <v>0</v>
      </c>
      <c r="I45" s="326">
        <v>0</v>
      </c>
      <c r="J45" s="328">
        <f t="shared" si="1"/>
        <v>0.066</v>
      </c>
    </row>
    <row r="46" spans="1:10" ht="12.75" customHeight="1" thickBot="1">
      <c r="A46" s="237" t="s">
        <v>313</v>
      </c>
      <c r="B46" s="238" t="s">
        <v>314</v>
      </c>
      <c r="C46" s="239">
        <v>231151</v>
      </c>
      <c r="D46" s="238" t="s">
        <v>315</v>
      </c>
      <c r="E46" s="239" t="s">
        <v>105</v>
      </c>
      <c r="F46" s="240" t="s">
        <v>7</v>
      </c>
      <c r="G46" s="241">
        <v>1.945</v>
      </c>
      <c r="H46" s="242"/>
      <c r="I46" s="242"/>
      <c r="J46" s="243">
        <f t="shared" si="1"/>
        <v>1.945</v>
      </c>
    </row>
    <row r="49" spans="2:7" ht="13.5" thickBot="1">
      <c r="B49" s="421" t="s">
        <v>338</v>
      </c>
      <c r="C49" s="422"/>
      <c r="D49" s="422"/>
      <c r="E49" s="422"/>
      <c r="F49" s="422"/>
      <c r="G49" s="422"/>
    </row>
    <row r="50" spans="1:7" ht="12.75">
      <c r="A50" s="385">
        <v>2016</v>
      </c>
      <c r="B50" s="387" t="s">
        <v>339</v>
      </c>
      <c r="C50" s="388"/>
      <c r="D50" s="389"/>
      <c r="E50" s="390" t="s">
        <v>340</v>
      </c>
      <c r="F50" s="388"/>
      <c r="G50" s="389"/>
    </row>
    <row r="51" spans="1:7" ht="13.5" thickBot="1">
      <c r="A51" s="386"/>
      <c r="B51" s="115" t="s">
        <v>332</v>
      </c>
      <c r="C51" s="70" t="s">
        <v>333</v>
      </c>
      <c r="D51" s="78" t="s">
        <v>334</v>
      </c>
      <c r="E51" s="77" t="s">
        <v>332</v>
      </c>
      <c r="F51" s="70" t="s">
        <v>333</v>
      </c>
      <c r="G51" s="78" t="s">
        <v>334</v>
      </c>
    </row>
    <row r="52" spans="1:7" ht="12.75">
      <c r="A52" s="123" t="s">
        <v>320</v>
      </c>
      <c r="B52" s="116">
        <v>3621</v>
      </c>
      <c r="C52" s="74"/>
      <c r="D52" s="75">
        <v>18223</v>
      </c>
      <c r="E52" s="73">
        <v>4788</v>
      </c>
      <c r="F52" s="74">
        <v>1782</v>
      </c>
      <c r="G52" s="75">
        <v>29712</v>
      </c>
    </row>
    <row r="53" spans="1:7" ht="12.75">
      <c r="A53" s="36" t="s">
        <v>321</v>
      </c>
      <c r="B53" s="63">
        <v>3469</v>
      </c>
      <c r="C53" s="61"/>
      <c r="D53" s="67">
        <v>17516</v>
      </c>
      <c r="E53" s="66">
        <v>4594</v>
      </c>
      <c r="F53" s="61">
        <v>1749</v>
      </c>
      <c r="G53" s="67">
        <v>28812</v>
      </c>
    </row>
    <row r="54" spans="1:7" ht="12.75">
      <c r="A54" s="36" t="s">
        <v>322</v>
      </c>
      <c r="B54" s="63">
        <v>3175</v>
      </c>
      <c r="C54" s="61"/>
      <c r="D54" s="67">
        <v>16148</v>
      </c>
      <c r="E54" s="66">
        <v>4562</v>
      </c>
      <c r="F54" s="61">
        <v>1678</v>
      </c>
      <c r="G54" s="67">
        <v>28530</v>
      </c>
    </row>
    <row r="55" spans="1:7" ht="12.75">
      <c r="A55" s="36" t="s">
        <v>323</v>
      </c>
      <c r="B55" s="117">
        <v>3212</v>
      </c>
      <c r="C55" s="62"/>
      <c r="D55" s="68">
        <v>16320</v>
      </c>
      <c r="E55" s="66">
        <v>4766</v>
      </c>
      <c r="F55" s="61">
        <v>1411</v>
      </c>
      <c r="G55" s="67">
        <v>28863</v>
      </c>
    </row>
    <row r="56" spans="1:7" ht="12.75">
      <c r="A56" s="36" t="s">
        <v>324</v>
      </c>
      <c r="B56" s="117">
        <v>3232</v>
      </c>
      <c r="C56" s="62"/>
      <c r="D56" s="68">
        <v>16413</v>
      </c>
      <c r="E56" s="66">
        <v>4998</v>
      </c>
      <c r="F56" s="61">
        <v>1306</v>
      </c>
      <c r="G56" s="67">
        <v>29645</v>
      </c>
    </row>
    <row r="57" spans="1:7" ht="12.75">
      <c r="A57" s="36" t="s">
        <v>325</v>
      </c>
      <c r="B57" s="117">
        <v>2786</v>
      </c>
      <c r="C57" s="62"/>
      <c r="D57" s="68">
        <v>14338</v>
      </c>
      <c r="E57" s="66">
        <v>4701</v>
      </c>
      <c r="F57" s="61">
        <v>1189</v>
      </c>
      <c r="G57" s="67">
        <v>28132</v>
      </c>
    </row>
    <row r="58" spans="1:7" ht="12.75">
      <c r="A58" s="36" t="s">
        <v>326</v>
      </c>
      <c r="B58" s="117">
        <v>5078</v>
      </c>
      <c r="C58" s="62"/>
      <c r="D58" s="68">
        <v>25002</v>
      </c>
      <c r="E58" s="66">
        <v>2036</v>
      </c>
      <c r="F58" s="61">
        <v>846</v>
      </c>
      <c r="G58" s="67">
        <v>15990</v>
      </c>
    </row>
    <row r="59" spans="1:7" ht="12.75">
      <c r="A59" s="36" t="s">
        <v>327</v>
      </c>
      <c r="B59" s="117">
        <v>2522</v>
      </c>
      <c r="C59" s="62"/>
      <c r="D59" s="68">
        <v>13109</v>
      </c>
      <c r="E59" s="66">
        <v>3653</v>
      </c>
      <c r="F59" s="61">
        <v>1010</v>
      </c>
      <c r="G59" s="67">
        <v>23297</v>
      </c>
    </row>
    <row r="60" spans="1:7" ht="12.75">
      <c r="A60" s="36" t="s">
        <v>328</v>
      </c>
      <c r="B60" s="117">
        <v>2531</v>
      </c>
      <c r="C60" s="62"/>
      <c r="D60" s="68">
        <v>13151</v>
      </c>
      <c r="E60" s="66">
        <v>4871</v>
      </c>
      <c r="F60" s="61">
        <v>1062</v>
      </c>
      <c r="G60" s="67">
        <v>28603</v>
      </c>
    </row>
    <row r="61" spans="1:7" ht="12.75">
      <c r="A61" s="36" t="s">
        <v>329</v>
      </c>
      <c r="B61" s="117">
        <v>3253</v>
      </c>
      <c r="C61" s="62"/>
      <c r="D61" s="68">
        <v>16511</v>
      </c>
      <c r="E61" s="66">
        <v>5137</v>
      </c>
      <c r="F61" s="61">
        <v>1261</v>
      </c>
      <c r="G61" s="67">
        <v>30150</v>
      </c>
    </row>
    <row r="62" spans="1:7" ht="12.75">
      <c r="A62" s="36" t="s">
        <v>330</v>
      </c>
      <c r="B62" s="117">
        <v>3320</v>
      </c>
      <c r="C62" s="62"/>
      <c r="D62" s="68">
        <v>16822</v>
      </c>
      <c r="E62" s="66">
        <v>4827</v>
      </c>
      <c r="F62" s="61">
        <v>1704</v>
      </c>
      <c r="G62" s="67">
        <v>29721</v>
      </c>
    </row>
    <row r="63" spans="1:7" ht="13.5" thickBot="1">
      <c r="A63" s="121" t="s">
        <v>331</v>
      </c>
      <c r="B63" s="118">
        <v>2957</v>
      </c>
      <c r="C63" s="91"/>
      <c r="D63" s="92">
        <v>15133</v>
      </c>
      <c r="E63" s="93">
        <v>4633</v>
      </c>
      <c r="F63" s="94">
        <v>1598</v>
      </c>
      <c r="G63" s="101">
        <v>28672</v>
      </c>
    </row>
    <row r="64" spans="1:7" ht="12.75">
      <c r="A64" s="122" t="s">
        <v>159</v>
      </c>
      <c r="B64" s="119">
        <f aca="true" t="shared" si="2" ref="B64:G64">SUM(B52:B63)</f>
        <v>39156</v>
      </c>
      <c r="C64" s="97">
        <f t="shared" si="2"/>
        <v>0</v>
      </c>
      <c r="D64" s="98">
        <f t="shared" si="2"/>
        <v>198686</v>
      </c>
      <c r="E64" s="71">
        <f t="shared" si="2"/>
        <v>53566</v>
      </c>
      <c r="F64" s="64">
        <f t="shared" si="2"/>
        <v>16596</v>
      </c>
      <c r="G64" s="98">
        <f t="shared" si="2"/>
        <v>330127</v>
      </c>
    </row>
    <row r="65" spans="1:7" ht="13.5" thickBot="1">
      <c r="A65" s="52" t="s">
        <v>335</v>
      </c>
      <c r="B65" s="120">
        <f>B64/1000</f>
        <v>39.156</v>
      </c>
      <c r="C65" s="70">
        <f>C64/1000</f>
        <v>0</v>
      </c>
      <c r="D65" s="48"/>
      <c r="E65" s="69">
        <f>E64/1000</f>
        <v>53.566</v>
      </c>
      <c r="F65" s="70">
        <f>F64/1000</f>
        <v>16.596</v>
      </c>
      <c r="G65" s="78"/>
    </row>
  </sheetData>
  <sheetProtection/>
  <mergeCells count="17">
    <mergeCell ref="A3:J3"/>
    <mergeCell ref="I8:I9"/>
    <mergeCell ref="A6:A9"/>
    <mergeCell ref="C6:C9"/>
    <mergeCell ref="H8:H9"/>
    <mergeCell ref="G7:G9"/>
    <mergeCell ref="H7:I7"/>
    <mergeCell ref="E6:E9"/>
    <mergeCell ref="A50:A51"/>
    <mergeCell ref="B50:D50"/>
    <mergeCell ref="E50:G50"/>
    <mergeCell ref="B49:G49"/>
    <mergeCell ref="B6:B9"/>
    <mergeCell ref="D6:D9"/>
    <mergeCell ref="G6:J6"/>
    <mergeCell ref="J7:J9"/>
    <mergeCell ref="F6:F9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55" r:id="rId1"/>
  <headerFooter alignWithMargins="0">
    <oddHeader xml:space="preserve">&amp;RStránka &amp;P z &amp;N 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3:L59"/>
  <sheetViews>
    <sheetView view="pageBreakPreview" zoomScale="75" zoomScaleNormal="75" zoomScaleSheetLayoutView="75" zoomScalePageLayoutView="0" workbookViewId="0" topLeftCell="A1">
      <pane xSplit="1" ySplit="9" topLeftCell="B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0" sqref="A10:K58"/>
    </sheetView>
  </sheetViews>
  <sheetFormatPr defaultColWidth="9.00390625" defaultRowHeight="12.75"/>
  <cols>
    <col min="1" max="1" width="22.625" style="3" customWidth="1"/>
    <col min="2" max="2" width="27.875" style="3" customWidth="1"/>
    <col min="3" max="3" width="10.375" style="3" customWidth="1"/>
    <col min="4" max="4" width="22.625" style="3" customWidth="1"/>
    <col min="5" max="5" width="10.125" style="3" customWidth="1"/>
    <col min="6" max="6" width="7.375" style="3" customWidth="1"/>
    <col min="7" max="7" width="11.875" style="3" customWidth="1"/>
    <col min="8" max="8" width="6.875" style="3" customWidth="1"/>
    <col min="9" max="9" width="6.625" style="3" customWidth="1"/>
    <col min="10" max="10" width="12.25390625" style="3" customWidth="1"/>
    <col min="11" max="12" width="15.125" style="3" customWidth="1"/>
    <col min="13" max="16384" width="9.125" style="3" customWidth="1"/>
  </cols>
  <sheetData>
    <row r="3" ht="18" customHeight="1">
      <c r="A3" s="1" t="s">
        <v>304</v>
      </c>
    </row>
    <row r="4" spans="1:4" ht="18">
      <c r="A4" s="2" t="s">
        <v>311</v>
      </c>
      <c r="D4" s="2"/>
    </row>
    <row r="5" ht="13.5" thickBot="1"/>
    <row r="6" spans="1:11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376" t="s">
        <v>33</v>
      </c>
      <c r="G6" s="379" t="s">
        <v>34</v>
      </c>
      <c r="H6" s="380"/>
      <c r="I6" s="380"/>
      <c r="J6" s="381"/>
      <c r="K6" s="373" t="s">
        <v>318</v>
      </c>
    </row>
    <row r="7" spans="1:11" ht="12.75">
      <c r="A7" s="377"/>
      <c r="B7" s="374"/>
      <c r="C7" s="377"/>
      <c r="D7" s="377"/>
      <c r="E7" s="377"/>
      <c r="F7" s="377"/>
      <c r="G7" s="397" t="s">
        <v>40</v>
      </c>
      <c r="H7" s="395" t="s">
        <v>37</v>
      </c>
      <c r="I7" s="395"/>
      <c r="J7" s="382" t="s">
        <v>35</v>
      </c>
      <c r="K7" s="393"/>
    </row>
    <row r="8" spans="1:11" ht="12.75" customHeight="1">
      <c r="A8" s="377"/>
      <c r="B8" s="374"/>
      <c r="C8" s="377"/>
      <c r="D8" s="377"/>
      <c r="E8" s="377"/>
      <c r="F8" s="377"/>
      <c r="G8" s="397"/>
      <c r="H8" s="395" t="s">
        <v>38</v>
      </c>
      <c r="I8" s="395" t="s">
        <v>39</v>
      </c>
      <c r="J8" s="383"/>
      <c r="K8" s="393"/>
    </row>
    <row r="9" spans="1:11" ht="47.25" customHeight="1" thickBot="1">
      <c r="A9" s="378"/>
      <c r="B9" s="375"/>
      <c r="C9" s="378"/>
      <c r="D9" s="378"/>
      <c r="E9" s="378"/>
      <c r="F9" s="378"/>
      <c r="G9" s="398"/>
      <c r="H9" s="396"/>
      <c r="I9" s="396"/>
      <c r="J9" s="384"/>
      <c r="K9" s="394"/>
    </row>
    <row r="10" spans="1:12" ht="12.75" customHeight="1">
      <c r="A10" s="340" t="s">
        <v>251</v>
      </c>
      <c r="B10" s="158" t="s">
        <v>197</v>
      </c>
      <c r="C10" s="341" t="s">
        <v>198</v>
      </c>
      <c r="D10" s="158" t="s">
        <v>199</v>
      </c>
      <c r="E10" s="97" t="s">
        <v>200</v>
      </c>
      <c r="F10" s="342" t="s">
        <v>7</v>
      </c>
      <c r="G10" s="343">
        <v>6.421</v>
      </c>
      <c r="H10" s="344"/>
      <c r="I10" s="344"/>
      <c r="J10" s="345">
        <f>G10+H10+I10</f>
        <v>6.421</v>
      </c>
      <c r="K10" s="171">
        <v>31475.99</v>
      </c>
      <c r="L10" s="3">
        <v>1</v>
      </c>
    </row>
    <row r="11" spans="1:12" ht="12.75" customHeight="1">
      <c r="A11" s="37" t="s">
        <v>252</v>
      </c>
      <c r="B11" s="9" t="s">
        <v>197</v>
      </c>
      <c r="C11" s="18" t="s">
        <v>198</v>
      </c>
      <c r="D11" s="9" t="s">
        <v>199</v>
      </c>
      <c r="E11" s="6" t="s">
        <v>201</v>
      </c>
      <c r="F11" s="29" t="s">
        <v>7</v>
      </c>
      <c r="G11" s="145">
        <v>0.798</v>
      </c>
      <c r="H11" s="146"/>
      <c r="I11" s="146"/>
      <c r="J11" s="147">
        <f aca="true" t="shared" si="0" ref="J11:J58">G11+H11+I11</f>
        <v>0.798</v>
      </c>
      <c r="K11" s="85">
        <v>4809.71</v>
      </c>
      <c r="L11" s="3">
        <v>2</v>
      </c>
    </row>
    <row r="12" spans="1:12" ht="12.75" customHeight="1">
      <c r="A12" s="37" t="s">
        <v>253</v>
      </c>
      <c r="B12" s="9" t="s">
        <v>197</v>
      </c>
      <c r="C12" s="18" t="s">
        <v>198</v>
      </c>
      <c r="D12" s="9" t="s">
        <v>158</v>
      </c>
      <c r="E12" s="6" t="s">
        <v>55</v>
      </c>
      <c r="F12" s="29" t="s">
        <v>7</v>
      </c>
      <c r="G12" s="148">
        <v>0.167</v>
      </c>
      <c r="H12" s="149"/>
      <c r="I12" s="149"/>
      <c r="J12" s="147">
        <f t="shared" si="0"/>
        <v>0.167</v>
      </c>
      <c r="K12" s="85">
        <v>1497.94</v>
      </c>
      <c r="L12" s="3">
        <v>3</v>
      </c>
    </row>
    <row r="13" spans="1:12" ht="12.75" customHeight="1">
      <c r="A13" s="37" t="s">
        <v>254</v>
      </c>
      <c r="B13" s="9" t="s">
        <v>197</v>
      </c>
      <c r="C13" s="18" t="s">
        <v>198</v>
      </c>
      <c r="D13" s="9" t="s">
        <v>202</v>
      </c>
      <c r="E13" s="6" t="s">
        <v>55</v>
      </c>
      <c r="F13" s="29" t="s">
        <v>14</v>
      </c>
      <c r="G13" s="148">
        <v>0.067</v>
      </c>
      <c r="H13" s="149"/>
      <c r="I13" s="149"/>
      <c r="J13" s="147">
        <f t="shared" si="0"/>
        <v>0.067</v>
      </c>
      <c r="K13" s="85">
        <v>600.52</v>
      </c>
      <c r="L13" s="3">
        <v>4</v>
      </c>
    </row>
    <row r="14" spans="1:12" ht="12.75" customHeight="1">
      <c r="A14" s="37" t="s">
        <v>255</v>
      </c>
      <c r="B14" s="9" t="s">
        <v>197</v>
      </c>
      <c r="C14" s="18" t="s">
        <v>198</v>
      </c>
      <c r="D14" s="9" t="s">
        <v>203</v>
      </c>
      <c r="E14" s="6" t="s">
        <v>204</v>
      </c>
      <c r="F14" s="29" t="s">
        <v>14</v>
      </c>
      <c r="G14" s="148">
        <v>0.33</v>
      </c>
      <c r="H14" s="149"/>
      <c r="I14" s="149"/>
      <c r="J14" s="147">
        <f t="shared" si="0"/>
        <v>0.33</v>
      </c>
      <c r="K14" s="85">
        <v>2116.76</v>
      </c>
      <c r="L14" s="3">
        <v>5</v>
      </c>
    </row>
    <row r="15" spans="1:12" ht="12.75" customHeight="1">
      <c r="A15" s="37" t="s">
        <v>256</v>
      </c>
      <c r="B15" s="9" t="s">
        <v>197</v>
      </c>
      <c r="C15" s="18" t="s">
        <v>198</v>
      </c>
      <c r="D15" s="9" t="s">
        <v>205</v>
      </c>
      <c r="E15" s="6" t="s">
        <v>200</v>
      </c>
      <c r="F15" s="29" t="s">
        <v>14</v>
      </c>
      <c r="G15" s="148">
        <v>0.033</v>
      </c>
      <c r="H15" s="149"/>
      <c r="I15" s="149"/>
      <c r="J15" s="147">
        <f t="shared" si="0"/>
        <v>0.033</v>
      </c>
      <c r="K15" s="85">
        <v>630.27</v>
      </c>
      <c r="L15" s="3">
        <v>6</v>
      </c>
    </row>
    <row r="16" spans="1:12" ht="12.75" customHeight="1">
      <c r="A16" s="37" t="s">
        <v>257</v>
      </c>
      <c r="B16" s="9" t="s">
        <v>197</v>
      </c>
      <c r="C16" s="18" t="s">
        <v>198</v>
      </c>
      <c r="D16" s="9" t="s">
        <v>206</v>
      </c>
      <c r="E16" s="6" t="s">
        <v>55</v>
      </c>
      <c r="F16" s="29" t="s">
        <v>14</v>
      </c>
      <c r="G16" s="148">
        <v>0.066</v>
      </c>
      <c r="H16" s="149"/>
      <c r="I16" s="149"/>
      <c r="J16" s="147">
        <f t="shared" si="0"/>
        <v>0.066</v>
      </c>
      <c r="K16" s="85">
        <v>597.67</v>
      </c>
      <c r="L16" s="3">
        <v>7</v>
      </c>
    </row>
    <row r="17" spans="1:12" ht="12.75" customHeight="1">
      <c r="A17" s="37" t="s">
        <v>258</v>
      </c>
      <c r="B17" s="9" t="s">
        <v>197</v>
      </c>
      <c r="C17" s="18" t="s">
        <v>198</v>
      </c>
      <c r="D17" s="9" t="s">
        <v>148</v>
      </c>
      <c r="E17" s="6" t="s">
        <v>207</v>
      </c>
      <c r="F17" s="29" t="s">
        <v>14</v>
      </c>
      <c r="G17" s="148">
        <v>2.784</v>
      </c>
      <c r="H17" s="149"/>
      <c r="I17" s="149"/>
      <c r="J17" s="147">
        <f t="shared" si="0"/>
        <v>2.784</v>
      </c>
      <c r="K17" s="85">
        <v>15497.16</v>
      </c>
      <c r="L17" s="3">
        <v>8</v>
      </c>
    </row>
    <row r="18" spans="1:12" ht="12.75" customHeight="1">
      <c r="A18" s="37" t="s">
        <v>259</v>
      </c>
      <c r="B18" s="9" t="s">
        <v>197</v>
      </c>
      <c r="C18" s="18" t="s">
        <v>198</v>
      </c>
      <c r="D18" s="9" t="s">
        <v>148</v>
      </c>
      <c r="E18" s="6" t="s">
        <v>200</v>
      </c>
      <c r="F18" s="29" t="s">
        <v>14</v>
      </c>
      <c r="G18" s="148">
        <v>1.496</v>
      </c>
      <c r="H18" s="149"/>
      <c r="I18" s="149"/>
      <c r="J18" s="147">
        <f t="shared" si="0"/>
        <v>1.496</v>
      </c>
      <c r="K18" s="85">
        <v>8579.71</v>
      </c>
      <c r="L18" s="3">
        <v>9</v>
      </c>
    </row>
    <row r="19" spans="1:12" ht="12.75" customHeight="1">
      <c r="A19" s="37" t="s">
        <v>260</v>
      </c>
      <c r="B19" s="9" t="s">
        <v>197</v>
      </c>
      <c r="C19" s="18" t="s">
        <v>198</v>
      </c>
      <c r="D19" s="9" t="s">
        <v>208</v>
      </c>
      <c r="E19" s="6" t="s">
        <v>55</v>
      </c>
      <c r="F19" s="29" t="s">
        <v>14</v>
      </c>
      <c r="G19" s="148">
        <v>0.346</v>
      </c>
      <c r="H19" s="149"/>
      <c r="I19" s="149"/>
      <c r="J19" s="147">
        <f t="shared" si="0"/>
        <v>0.346</v>
      </c>
      <c r="K19" s="85">
        <v>2102.61</v>
      </c>
      <c r="L19" s="3">
        <v>10</v>
      </c>
    </row>
    <row r="20" spans="1:12" ht="12.75" customHeight="1">
      <c r="A20" s="37" t="s">
        <v>261</v>
      </c>
      <c r="B20" s="9" t="s">
        <v>197</v>
      </c>
      <c r="C20" s="18" t="s">
        <v>198</v>
      </c>
      <c r="D20" s="11" t="s">
        <v>209</v>
      </c>
      <c r="E20" s="6" t="s">
        <v>210</v>
      </c>
      <c r="F20" s="29" t="s">
        <v>10</v>
      </c>
      <c r="G20" s="148">
        <v>14.049</v>
      </c>
      <c r="H20" s="149"/>
      <c r="I20" s="149"/>
      <c r="J20" s="147">
        <f t="shared" si="0"/>
        <v>14.049</v>
      </c>
      <c r="K20" s="85">
        <v>56156.15</v>
      </c>
      <c r="L20" s="3">
        <v>11</v>
      </c>
    </row>
    <row r="21" spans="1:12" ht="12.75" customHeight="1">
      <c r="A21" s="37" t="s">
        <v>262</v>
      </c>
      <c r="B21" s="9" t="s">
        <v>197</v>
      </c>
      <c r="C21" s="18" t="s">
        <v>198</v>
      </c>
      <c r="D21" s="9" t="s">
        <v>211</v>
      </c>
      <c r="E21" s="6" t="s">
        <v>207</v>
      </c>
      <c r="F21" s="29" t="s">
        <v>14</v>
      </c>
      <c r="G21" s="148">
        <v>0.214</v>
      </c>
      <c r="H21" s="149"/>
      <c r="I21" s="149"/>
      <c r="J21" s="147">
        <f t="shared" si="0"/>
        <v>0.214</v>
      </c>
      <c r="K21" s="85">
        <v>1538.97</v>
      </c>
      <c r="L21" s="3">
        <v>12</v>
      </c>
    </row>
    <row r="22" spans="1:12" ht="12.75" customHeight="1">
      <c r="A22" s="37" t="s">
        <v>263</v>
      </c>
      <c r="B22" s="9" t="s">
        <v>197</v>
      </c>
      <c r="C22" s="18" t="s">
        <v>198</v>
      </c>
      <c r="D22" s="9" t="s">
        <v>211</v>
      </c>
      <c r="E22" s="6" t="s">
        <v>212</v>
      </c>
      <c r="F22" s="29" t="s">
        <v>7</v>
      </c>
      <c r="G22" s="150">
        <v>0.662</v>
      </c>
      <c r="H22" s="58"/>
      <c r="I22" s="112"/>
      <c r="J22" s="147">
        <f t="shared" si="0"/>
        <v>0.662</v>
      </c>
      <c r="K22" s="85">
        <v>4757.44</v>
      </c>
      <c r="L22" s="3">
        <v>13</v>
      </c>
    </row>
    <row r="23" spans="1:12" ht="12.75" customHeight="1">
      <c r="A23" s="37" t="s">
        <v>264</v>
      </c>
      <c r="B23" s="9" t="s">
        <v>197</v>
      </c>
      <c r="C23" s="18" t="s">
        <v>198</v>
      </c>
      <c r="D23" s="9" t="s">
        <v>213</v>
      </c>
      <c r="E23" s="6" t="s">
        <v>55</v>
      </c>
      <c r="F23" s="29" t="s">
        <v>14</v>
      </c>
      <c r="G23" s="148">
        <v>0.223</v>
      </c>
      <c r="H23" s="149"/>
      <c r="I23" s="149"/>
      <c r="J23" s="147">
        <f t="shared" si="0"/>
        <v>0.223</v>
      </c>
      <c r="K23" s="85">
        <v>1447.81</v>
      </c>
      <c r="L23" s="3">
        <v>14</v>
      </c>
    </row>
    <row r="24" spans="1:12" ht="12.75" customHeight="1">
      <c r="A24" s="37" t="s">
        <v>265</v>
      </c>
      <c r="B24" s="9" t="s">
        <v>197</v>
      </c>
      <c r="C24" s="18" t="s">
        <v>198</v>
      </c>
      <c r="D24" s="9" t="s">
        <v>214</v>
      </c>
      <c r="E24" s="6" t="s">
        <v>55</v>
      </c>
      <c r="F24" s="29" t="s">
        <v>14</v>
      </c>
      <c r="G24" s="148">
        <v>0.317</v>
      </c>
      <c r="H24" s="149"/>
      <c r="I24" s="149"/>
      <c r="J24" s="147">
        <f t="shared" si="0"/>
        <v>0.317</v>
      </c>
      <c r="K24" s="85">
        <v>1958.58</v>
      </c>
      <c r="L24" s="3">
        <v>15</v>
      </c>
    </row>
    <row r="25" spans="1:12" ht="12.75" customHeight="1">
      <c r="A25" s="37" t="s">
        <v>266</v>
      </c>
      <c r="B25" s="9" t="s">
        <v>197</v>
      </c>
      <c r="C25" s="18" t="s">
        <v>198</v>
      </c>
      <c r="D25" s="9" t="s">
        <v>215</v>
      </c>
      <c r="E25" s="6" t="s">
        <v>55</v>
      </c>
      <c r="F25" s="29" t="s">
        <v>14</v>
      </c>
      <c r="G25" s="148">
        <v>0.277</v>
      </c>
      <c r="H25" s="149"/>
      <c r="I25" s="149"/>
      <c r="J25" s="147">
        <f t="shared" si="0"/>
        <v>0.277</v>
      </c>
      <c r="K25" s="85">
        <v>1740.52</v>
      </c>
      <c r="L25" s="3">
        <v>16</v>
      </c>
    </row>
    <row r="26" spans="1:12" ht="12.75" customHeight="1">
      <c r="A26" s="37" t="s">
        <v>267</v>
      </c>
      <c r="B26" s="9" t="s">
        <v>197</v>
      </c>
      <c r="C26" s="18" t="s">
        <v>198</v>
      </c>
      <c r="D26" s="9" t="s">
        <v>216</v>
      </c>
      <c r="E26" s="6" t="s">
        <v>201</v>
      </c>
      <c r="F26" s="29" t="s">
        <v>14</v>
      </c>
      <c r="G26" s="148">
        <v>0.498</v>
      </c>
      <c r="H26" s="149"/>
      <c r="I26" s="149"/>
      <c r="J26" s="147">
        <f t="shared" si="0"/>
        <v>0.498</v>
      </c>
      <c r="K26" s="85">
        <v>3027.82</v>
      </c>
      <c r="L26" s="3">
        <v>17</v>
      </c>
    </row>
    <row r="27" spans="1:12" ht="12.75" customHeight="1">
      <c r="A27" s="37" t="s">
        <v>268</v>
      </c>
      <c r="B27" s="9" t="s">
        <v>197</v>
      </c>
      <c r="C27" s="18" t="s">
        <v>198</v>
      </c>
      <c r="D27" s="9" t="s">
        <v>217</v>
      </c>
      <c r="E27" s="6" t="s">
        <v>55</v>
      </c>
      <c r="F27" s="29" t="s">
        <v>14</v>
      </c>
      <c r="G27" s="148">
        <v>0.03</v>
      </c>
      <c r="H27" s="149"/>
      <c r="I27" s="149"/>
      <c r="J27" s="147">
        <f t="shared" si="0"/>
        <v>0.03</v>
      </c>
      <c r="K27" s="85">
        <v>401.5</v>
      </c>
      <c r="L27" s="3">
        <v>18</v>
      </c>
    </row>
    <row r="28" spans="1:12" ht="12.75" customHeight="1">
      <c r="A28" s="37" t="s">
        <v>269</v>
      </c>
      <c r="B28" s="9" t="s">
        <v>197</v>
      </c>
      <c r="C28" s="18" t="s">
        <v>198</v>
      </c>
      <c r="D28" s="9" t="s">
        <v>217</v>
      </c>
      <c r="E28" s="6" t="s">
        <v>200</v>
      </c>
      <c r="F28" s="29" t="s">
        <v>14</v>
      </c>
      <c r="G28" s="148">
        <v>0</v>
      </c>
      <c r="H28" s="149"/>
      <c r="I28" s="149"/>
      <c r="J28" s="147">
        <f t="shared" si="0"/>
        <v>0</v>
      </c>
      <c r="K28" s="85">
        <v>454.59</v>
      </c>
      <c r="L28" s="3">
        <v>19</v>
      </c>
    </row>
    <row r="29" spans="1:12" ht="12.75" customHeight="1">
      <c r="A29" s="37" t="s">
        <v>270</v>
      </c>
      <c r="B29" s="9" t="s">
        <v>197</v>
      </c>
      <c r="C29" s="18" t="s">
        <v>198</v>
      </c>
      <c r="D29" s="9" t="s">
        <v>218</v>
      </c>
      <c r="E29" s="6" t="s">
        <v>200</v>
      </c>
      <c r="F29" s="29" t="s">
        <v>14</v>
      </c>
      <c r="G29" s="148">
        <v>0.01</v>
      </c>
      <c r="H29" s="149"/>
      <c r="I29" s="149"/>
      <c r="J29" s="147">
        <f t="shared" si="0"/>
        <v>0.01</v>
      </c>
      <c r="K29" s="85">
        <v>508.92</v>
      </c>
      <c r="L29" s="3">
        <v>20</v>
      </c>
    </row>
    <row r="30" spans="1:12" ht="12.75" customHeight="1">
      <c r="A30" s="37" t="s">
        <v>271</v>
      </c>
      <c r="B30" s="9" t="s">
        <v>197</v>
      </c>
      <c r="C30" s="18" t="s">
        <v>198</v>
      </c>
      <c r="D30" s="9" t="s">
        <v>218</v>
      </c>
      <c r="E30" s="6" t="s">
        <v>55</v>
      </c>
      <c r="F30" s="29" t="s">
        <v>14</v>
      </c>
      <c r="G30" s="148">
        <v>0.005</v>
      </c>
      <c r="H30" s="149"/>
      <c r="I30" s="149"/>
      <c r="J30" s="147">
        <f t="shared" si="0"/>
        <v>0.005</v>
      </c>
      <c r="K30" s="85">
        <v>265.83</v>
      </c>
      <c r="L30" s="3">
        <v>21</v>
      </c>
    </row>
    <row r="31" spans="1:12" ht="12.75" customHeight="1">
      <c r="A31" s="37" t="s">
        <v>272</v>
      </c>
      <c r="B31" s="9" t="s">
        <v>197</v>
      </c>
      <c r="C31" s="18" t="s">
        <v>198</v>
      </c>
      <c r="D31" s="9" t="s">
        <v>219</v>
      </c>
      <c r="E31" s="6" t="s">
        <v>55</v>
      </c>
      <c r="F31" s="29" t="s">
        <v>14</v>
      </c>
      <c r="G31" s="148">
        <v>0.036</v>
      </c>
      <c r="H31" s="149"/>
      <c r="I31" s="149"/>
      <c r="J31" s="147">
        <f t="shared" si="0"/>
        <v>0.036</v>
      </c>
      <c r="K31" s="85">
        <v>468.84</v>
      </c>
      <c r="L31" s="3">
        <v>22</v>
      </c>
    </row>
    <row r="32" spans="1:12" ht="12.75" customHeight="1">
      <c r="A32" s="37" t="s">
        <v>273</v>
      </c>
      <c r="B32" s="9" t="s">
        <v>197</v>
      </c>
      <c r="C32" s="18" t="s">
        <v>198</v>
      </c>
      <c r="D32" s="9" t="s">
        <v>219</v>
      </c>
      <c r="E32" s="6" t="s">
        <v>200</v>
      </c>
      <c r="F32" s="29" t="s">
        <v>14</v>
      </c>
      <c r="G32" s="148">
        <v>0</v>
      </c>
      <c r="H32" s="149"/>
      <c r="I32" s="149"/>
      <c r="J32" s="147">
        <f t="shared" si="0"/>
        <v>0</v>
      </c>
      <c r="K32" s="85">
        <v>461.47</v>
      </c>
      <c r="L32" s="3">
        <v>23</v>
      </c>
    </row>
    <row r="33" spans="1:12" ht="12.75" customHeight="1">
      <c r="A33" s="37" t="s">
        <v>274</v>
      </c>
      <c r="B33" s="9" t="s">
        <v>197</v>
      </c>
      <c r="C33" s="18" t="s">
        <v>198</v>
      </c>
      <c r="D33" s="9" t="s">
        <v>220</v>
      </c>
      <c r="E33" s="6" t="s">
        <v>55</v>
      </c>
      <c r="F33" s="29" t="s">
        <v>14</v>
      </c>
      <c r="G33" s="148">
        <v>0.098</v>
      </c>
      <c r="H33" s="149"/>
      <c r="I33" s="149"/>
      <c r="J33" s="147">
        <f t="shared" si="0"/>
        <v>0.098</v>
      </c>
      <c r="K33" s="85">
        <v>775.09</v>
      </c>
      <c r="L33" s="3">
        <v>24</v>
      </c>
    </row>
    <row r="34" spans="1:12" ht="12.75" customHeight="1">
      <c r="A34" s="37" t="s">
        <v>275</v>
      </c>
      <c r="B34" s="9" t="s">
        <v>197</v>
      </c>
      <c r="C34" s="18" t="s">
        <v>198</v>
      </c>
      <c r="D34" s="9" t="s">
        <v>221</v>
      </c>
      <c r="E34" s="6" t="s">
        <v>55</v>
      </c>
      <c r="F34" s="29" t="s">
        <v>14</v>
      </c>
      <c r="G34" s="148">
        <v>0.015</v>
      </c>
      <c r="H34" s="149"/>
      <c r="I34" s="149"/>
      <c r="J34" s="147">
        <f t="shared" si="0"/>
        <v>0.015</v>
      </c>
      <c r="K34" s="85">
        <v>324.34</v>
      </c>
      <c r="L34" s="3">
        <v>25</v>
      </c>
    </row>
    <row r="35" spans="1:12" ht="12.75" customHeight="1">
      <c r="A35" s="37" t="s">
        <v>276</v>
      </c>
      <c r="B35" s="9" t="s">
        <v>197</v>
      </c>
      <c r="C35" s="18" t="s">
        <v>198</v>
      </c>
      <c r="D35" s="9" t="s">
        <v>222</v>
      </c>
      <c r="E35" s="6" t="s">
        <v>200</v>
      </c>
      <c r="F35" s="29" t="s">
        <v>14</v>
      </c>
      <c r="G35" s="148">
        <v>0.148</v>
      </c>
      <c r="H35" s="149"/>
      <c r="I35" s="149"/>
      <c r="J35" s="147">
        <f t="shared" si="0"/>
        <v>0.148</v>
      </c>
      <c r="K35" s="85">
        <v>1253.53</v>
      </c>
      <c r="L35" s="3">
        <v>26</v>
      </c>
    </row>
    <row r="36" spans="1:12" ht="12.75" customHeight="1">
      <c r="A36" s="37" t="s">
        <v>277</v>
      </c>
      <c r="B36" s="9" t="s">
        <v>197</v>
      </c>
      <c r="C36" s="18" t="s">
        <v>198</v>
      </c>
      <c r="D36" s="9" t="s">
        <v>223</v>
      </c>
      <c r="E36" s="6" t="s">
        <v>55</v>
      </c>
      <c r="F36" s="29" t="s">
        <v>14</v>
      </c>
      <c r="G36" s="148">
        <v>0.075</v>
      </c>
      <c r="H36" s="149"/>
      <c r="I36" s="149"/>
      <c r="J36" s="147">
        <f t="shared" si="0"/>
        <v>0.075</v>
      </c>
      <c r="K36" s="85">
        <v>649.55</v>
      </c>
      <c r="L36" s="3">
        <v>27</v>
      </c>
    </row>
    <row r="37" spans="1:12" ht="12.75" customHeight="1">
      <c r="A37" s="37" t="s">
        <v>278</v>
      </c>
      <c r="B37" s="9" t="s">
        <v>197</v>
      </c>
      <c r="C37" s="18" t="s">
        <v>198</v>
      </c>
      <c r="D37" s="9" t="s">
        <v>224</v>
      </c>
      <c r="E37" s="6" t="s">
        <v>55</v>
      </c>
      <c r="F37" s="29" t="s">
        <v>14</v>
      </c>
      <c r="G37" s="148">
        <v>0.077</v>
      </c>
      <c r="H37" s="149"/>
      <c r="I37" s="149"/>
      <c r="J37" s="147">
        <f t="shared" si="0"/>
        <v>0.077</v>
      </c>
      <c r="K37" s="85">
        <v>660.47</v>
      </c>
      <c r="L37" s="3">
        <v>28</v>
      </c>
    </row>
    <row r="38" spans="1:12" ht="12.75" customHeight="1">
      <c r="A38" s="37" t="s">
        <v>279</v>
      </c>
      <c r="B38" s="9" t="s">
        <v>197</v>
      </c>
      <c r="C38" s="18" t="s">
        <v>198</v>
      </c>
      <c r="D38" s="9" t="s">
        <v>225</v>
      </c>
      <c r="E38" s="6" t="s">
        <v>55</v>
      </c>
      <c r="F38" s="29" t="s">
        <v>14</v>
      </c>
      <c r="G38" s="148">
        <v>0.047</v>
      </c>
      <c r="H38" s="149"/>
      <c r="I38" s="149"/>
      <c r="J38" s="147">
        <f t="shared" si="0"/>
        <v>0.047</v>
      </c>
      <c r="K38" s="85">
        <v>489.94</v>
      </c>
      <c r="L38" s="3">
        <v>29</v>
      </c>
    </row>
    <row r="39" spans="1:12" ht="12.75" customHeight="1">
      <c r="A39" s="37" t="s">
        <v>280</v>
      </c>
      <c r="B39" s="9" t="s">
        <v>197</v>
      </c>
      <c r="C39" s="18" t="s">
        <v>198</v>
      </c>
      <c r="D39" s="9" t="s">
        <v>226</v>
      </c>
      <c r="E39" s="6" t="s">
        <v>55</v>
      </c>
      <c r="F39" s="29" t="s">
        <v>14</v>
      </c>
      <c r="G39" s="148">
        <v>0.04</v>
      </c>
      <c r="H39" s="149"/>
      <c r="I39" s="149"/>
      <c r="J39" s="147">
        <f t="shared" si="0"/>
        <v>0.04</v>
      </c>
      <c r="K39" s="85">
        <v>451.97</v>
      </c>
      <c r="L39" s="3">
        <v>30</v>
      </c>
    </row>
    <row r="40" spans="1:12" ht="12.75" customHeight="1">
      <c r="A40" s="37" t="s">
        <v>281</v>
      </c>
      <c r="B40" s="9" t="s">
        <v>197</v>
      </c>
      <c r="C40" s="18" t="s">
        <v>198</v>
      </c>
      <c r="D40" s="9" t="s">
        <v>227</v>
      </c>
      <c r="E40" s="6" t="s">
        <v>55</v>
      </c>
      <c r="F40" s="29" t="s">
        <v>14</v>
      </c>
      <c r="G40" s="148">
        <v>0.02</v>
      </c>
      <c r="H40" s="149"/>
      <c r="I40" s="149"/>
      <c r="J40" s="147">
        <f t="shared" si="0"/>
        <v>0.02</v>
      </c>
      <c r="K40" s="85">
        <v>350.72</v>
      </c>
      <c r="L40" s="3">
        <v>31</v>
      </c>
    </row>
    <row r="41" spans="1:12" ht="12.75" customHeight="1">
      <c r="A41" s="37" t="s">
        <v>282</v>
      </c>
      <c r="B41" s="9" t="s">
        <v>197</v>
      </c>
      <c r="C41" s="18" t="s">
        <v>198</v>
      </c>
      <c r="D41" s="9" t="s">
        <v>228</v>
      </c>
      <c r="E41" s="6" t="s">
        <v>55</v>
      </c>
      <c r="F41" s="29" t="s">
        <v>14</v>
      </c>
      <c r="G41" s="148">
        <v>0.086</v>
      </c>
      <c r="H41" s="149"/>
      <c r="I41" s="149"/>
      <c r="J41" s="147">
        <f t="shared" si="0"/>
        <v>0.086</v>
      </c>
      <c r="K41" s="85">
        <v>708.98</v>
      </c>
      <c r="L41" s="3">
        <v>32</v>
      </c>
    </row>
    <row r="42" spans="1:12" ht="12.75" customHeight="1">
      <c r="A42" s="37" t="s">
        <v>283</v>
      </c>
      <c r="B42" s="9" t="s">
        <v>197</v>
      </c>
      <c r="C42" s="18" t="s">
        <v>198</v>
      </c>
      <c r="D42" s="9" t="s">
        <v>229</v>
      </c>
      <c r="E42" s="6" t="s">
        <v>55</v>
      </c>
      <c r="F42" s="29" t="s">
        <v>14</v>
      </c>
      <c r="G42" s="148">
        <v>0.057</v>
      </c>
      <c r="H42" s="149"/>
      <c r="I42" s="149"/>
      <c r="J42" s="147">
        <f t="shared" si="0"/>
        <v>0.057</v>
      </c>
      <c r="K42" s="85">
        <v>551.54</v>
      </c>
      <c r="L42" s="3">
        <v>33</v>
      </c>
    </row>
    <row r="43" spans="1:12" ht="12.75" customHeight="1">
      <c r="A43" s="37" t="s">
        <v>284</v>
      </c>
      <c r="B43" s="9" t="s">
        <v>197</v>
      </c>
      <c r="C43" s="18" t="s">
        <v>198</v>
      </c>
      <c r="D43" s="9" t="s">
        <v>230</v>
      </c>
      <c r="E43" s="6" t="s">
        <v>55</v>
      </c>
      <c r="F43" s="29" t="s">
        <v>14</v>
      </c>
      <c r="G43" s="148">
        <v>0.037</v>
      </c>
      <c r="H43" s="149"/>
      <c r="I43" s="149"/>
      <c r="J43" s="147">
        <f t="shared" si="0"/>
        <v>0.037</v>
      </c>
      <c r="K43" s="85">
        <v>443</v>
      </c>
      <c r="L43" s="3">
        <v>34</v>
      </c>
    </row>
    <row r="44" spans="1:12" ht="12.75" customHeight="1">
      <c r="A44" s="37" t="s">
        <v>285</v>
      </c>
      <c r="B44" s="9" t="s">
        <v>197</v>
      </c>
      <c r="C44" s="18" t="s">
        <v>198</v>
      </c>
      <c r="D44" s="9" t="s">
        <v>231</v>
      </c>
      <c r="E44" s="6" t="s">
        <v>55</v>
      </c>
      <c r="F44" s="29" t="s">
        <v>14</v>
      </c>
      <c r="G44" s="148">
        <v>0.037</v>
      </c>
      <c r="H44" s="149"/>
      <c r="I44" s="149"/>
      <c r="J44" s="147">
        <f t="shared" si="0"/>
        <v>0.037</v>
      </c>
      <c r="K44" s="85">
        <v>442.96</v>
      </c>
      <c r="L44" s="3">
        <v>35</v>
      </c>
    </row>
    <row r="45" spans="1:12" ht="12.75" customHeight="1">
      <c r="A45" s="37" t="s">
        <v>286</v>
      </c>
      <c r="B45" s="9" t="s">
        <v>197</v>
      </c>
      <c r="C45" s="18" t="s">
        <v>198</v>
      </c>
      <c r="D45" s="9" t="s">
        <v>309</v>
      </c>
      <c r="E45" s="6" t="s">
        <v>55</v>
      </c>
      <c r="F45" s="29" t="s">
        <v>14</v>
      </c>
      <c r="G45" s="148">
        <v>0.077</v>
      </c>
      <c r="H45" s="149"/>
      <c r="I45" s="149"/>
      <c r="J45" s="147">
        <f t="shared" si="0"/>
        <v>0.077</v>
      </c>
      <c r="K45" s="85">
        <v>657.17</v>
      </c>
      <c r="L45" s="3">
        <v>36</v>
      </c>
    </row>
    <row r="46" spans="1:12" ht="12.75" customHeight="1">
      <c r="A46" s="37" t="s">
        <v>287</v>
      </c>
      <c r="B46" s="9" t="s">
        <v>197</v>
      </c>
      <c r="C46" s="18" t="s">
        <v>198</v>
      </c>
      <c r="D46" s="9" t="s">
        <v>310</v>
      </c>
      <c r="E46" s="6" t="s">
        <v>207</v>
      </c>
      <c r="F46" s="29" t="s">
        <v>14</v>
      </c>
      <c r="G46" s="148">
        <v>0.255</v>
      </c>
      <c r="H46" s="149"/>
      <c r="I46" s="149"/>
      <c r="J46" s="147">
        <f t="shared" si="0"/>
        <v>0.255</v>
      </c>
      <c r="K46" s="85">
        <v>1773.05</v>
      </c>
      <c r="L46" s="3">
        <v>37</v>
      </c>
    </row>
    <row r="47" spans="1:12" ht="12.75" customHeight="1">
      <c r="A47" s="37" t="s">
        <v>288</v>
      </c>
      <c r="B47" s="9" t="s">
        <v>197</v>
      </c>
      <c r="C47" s="18" t="s">
        <v>198</v>
      </c>
      <c r="D47" s="9" t="s">
        <v>232</v>
      </c>
      <c r="E47" s="6" t="s">
        <v>201</v>
      </c>
      <c r="F47" s="29" t="s">
        <v>14</v>
      </c>
      <c r="G47" s="148">
        <v>0.36</v>
      </c>
      <c r="H47" s="149"/>
      <c r="I47" s="149"/>
      <c r="J47" s="147">
        <f t="shared" si="0"/>
        <v>0.36</v>
      </c>
      <c r="K47" s="85">
        <v>2284.39</v>
      </c>
      <c r="L47" s="3">
        <v>38</v>
      </c>
    </row>
    <row r="48" spans="1:12" ht="12.75" customHeight="1">
      <c r="A48" s="37" t="s">
        <v>289</v>
      </c>
      <c r="B48" s="9" t="s">
        <v>197</v>
      </c>
      <c r="C48" s="18" t="s">
        <v>198</v>
      </c>
      <c r="D48" s="9" t="s">
        <v>233</v>
      </c>
      <c r="E48" s="6" t="s">
        <v>55</v>
      </c>
      <c r="F48" s="29" t="s">
        <v>14</v>
      </c>
      <c r="G48" s="148">
        <v>0</v>
      </c>
      <c r="H48" s="149"/>
      <c r="I48" s="149"/>
      <c r="J48" s="147">
        <f t="shared" si="0"/>
        <v>0</v>
      </c>
      <c r="K48" s="85">
        <v>0</v>
      </c>
      <c r="L48" s="3">
        <v>39</v>
      </c>
    </row>
    <row r="49" spans="1:12" ht="12.75" customHeight="1">
      <c r="A49" s="37" t="s">
        <v>290</v>
      </c>
      <c r="B49" s="9" t="s">
        <v>197</v>
      </c>
      <c r="C49" s="18" t="s">
        <v>198</v>
      </c>
      <c r="D49" s="9" t="s">
        <v>233</v>
      </c>
      <c r="E49" s="6" t="s">
        <v>207</v>
      </c>
      <c r="F49" s="29" t="s">
        <v>14</v>
      </c>
      <c r="G49" s="148">
        <v>0</v>
      </c>
      <c r="H49" s="149"/>
      <c r="I49" s="149"/>
      <c r="J49" s="147">
        <f t="shared" si="0"/>
        <v>0</v>
      </c>
      <c r="K49" s="85">
        <v>0</v>
      </c>
      <c r="L49" s="3">
        <v>40</v>
      </c>
    </row>
    <row r="50" spans="1:12" ht="12.75" customHeight="1">
      <c r="A50" s="37" t="s">
        <v>291</v>
      </c>
      <c r="B50" s="9" t="s">
        <v>197</v>
      </c>
      <c r="C50" s="18" t="s">
        <v>198</v>
      </c>
      <c r="D50" s="9" t="s">
        <v>234</v>
      </c>
      <c r="E50" s="6" t="s">
        <v>55</v>
      </c>
      <c r="F50" s="29" t="s">
        <v>14</v>
      </c>
      <c r="G50" s="148">
        <v>0.12</v>
      </c>
      <c r="H50" s="149"/>
      <c r="I50" s="149"/>
      <c r="J50" s="147">
        <f t="shared" si="0"/>
        <v>0.12</v>
      </c>
      <c r="K50" s="85">
        <v>894.59</v>
      </c>
      <c r="L50" s="3">
        <v>41</v>
      </c>
    </row>
    <row r="51" spans="1:12" ht="12.75" customHeight="1">
      <c r="A51" s="37" t="s">
        <v>292</v>
      </c>
      <c r="B51" s="9" t="s">
        <v>197</v>
      </c>
      <c r="C51" s="18" t="s">
        <v>198</v>
      </c>
      <c r="D51" s="9" t="s">
        <v>235</v>
      </c>
      <c r="E51" s="6" t="s">
        <v>200</v>
      </c>
      <c r="F51" s="29" t="s">
        <v>14</v>
      </c>
      <c r="G51" s="148">
        <v>0</v>
      </c>
      <c r="H51" s="149"/>
      <c r="I51" s="149"/>
      <c r="J51" s="147">
        <f t="shared" si="0"/>
        <v>0</v>
      </c>
      <c r="K51" s="85">
        <v>460.6</v>
      </c>
      <c r="L51" s="3">
        <v>42</v>
      </c>
    </row>
    <row r="52" spans="1:12" ht="12.75" customHeight="1">
      <c r="A52" s="37" t="s">
        <v>293</v>
      </c>
      <c r="B52" s="9" t="s">
        <v>197</v>
      </c>
      <c r="C52" s="18" t="s">
        <v>198</v>
      </c>
      <c r="D52" s="9" t="s">
        <v>236</v>
      </c>
      <c r="E52" s="6" t="s">
        <v>55</v>
      </c>
      <c r="F52" s="29" t="s">
        <v>14</v>
      </c>
      <c r="G52" s="148">
        <v>0.06</v>
      </c>
      <c r="H52" s="149"/>
      <c r="I52" s="149"/>
      <c r="J52" s="147">
        <f t="shared" si="0"/>
        <v>0.06</v>
      </c>
      <c r="K52" s="85">
        <v>0</v>
      </c>
      <c r="L52" s="3">
        <v>43</v>
      </c>
    </row>
    <row r="53" spans="1:12" ht="12.75" customHeight="1">
      <c r="A53" s="37" t="s">
        <v>289</v>
      </c>
      <c r="B53" s="9" t="s">
        <v>197</v>
      </c>
      <c r="C53" s="336" t="s">
        <v>198</v>
      </c>
      <c r="D53" s="244" t="s">
        <v>361</v>
      </c>
      <c r="E53" s="245" t="s">
        <v>362</v>
      </c>
      <c r="F53" s="29" t="s">
        <v>14</v>
      </c>
      <c r="G53" s="148">
        <v>0.469</v>
      </c>
      <c r="H53" s="149"/>
      <c r="I53" s="149"/>
      <c r="J53" s="147">
        <f t="shared" si="0"/>
        <v>0.469</v>
      </c>
      <c r="K53" s="85">
        <v>2789.16</v>
      </c>
      <c r="L53" s="3">
        <v>44</v>
      </c>
    </row>
    <row r="54" spans="1:12" ht="12.75" customHeight="1">
      <c r="A54" s="37" t="s">
        <v>290</v>
      </c>
      <c r="B54" s="9" t="s">
        <v>197</v>
      </c>
      <c r="C54" s="18" t="s">
        <v>198</v>
      </c>
      <c r="D54" s="244" t="s">
        <v>361</v>
      </c>
      <c r="E54" s="245" t="s">
        <v>52</v>
      </c>
      <c r="F54" s="29" t="s">
        <v>14</v>
      </c>
      <c r="G54" s="148">
        <v>0.02</v>
      </c>
      <c r="H54" s="149"/>
      <c r="I54" s="149"/>
      <c r="J54" s="147">
        <f t="shared" si="0"/>
        <v>0.02</v>
      </c>
      <c r="K54" s="85">
        <v>398.89</v>
      </c>
      <c r="L54" s="3">
        <v>45</v>
      </c>
    </row>
    <row r="55" spans="1:12" ht="12.75" customHeight="1">
      <c r="A55" s="37" t="s">
        <v>294</v>
      </c>
      <c r="B55" s="9" t="s">
        <v>197</v>
      </c>
      <c r="C55" s="18" t="s">
        <v>198</v>
      </c>
      <c r="D55" s="9" t="s">
        <v>237</v>
      </c>
      <c r="E55" s="6" t="s">
        <v>55</v>
      </c>
      <c r="F55" s="29" t="s">
        <v>14</v>
      </c>
      <c r="G55" s="148">
        <v>0.004</v>
      </c>
      <c r="H55" s="149"/>
      <c r="I55" s="149"/>
      <c r="J55" s="147">
        <f t="shared" si="0"/>
        <v>0.004</v>
      </c>
      <c r="K55" s="85">
        <v>751.81</v>
      </c>
      <c r="L55" s="3">
        <v>46</v>
      </c>
    </row>
    <row r="56" spans="1:12" ht="12.75" customHeight="1">
      <c r="A56" s="37" t="s">
        <v>295</v>
      </c>
      <c r="B56" s="9" t="s">
        <v>197</v>
      </c>
      <c r="C56" s="18" t="s">
        <v>198</v>
      </c>
      <c r="D56" s="9" t="s">
        <v>238</v>
      </c>
      <c r="E56" s="6" t="s">
        <v>200</v>
      </c>
      <c r="F56" s="29" t="s">
        <v>14</v>
      </c>
      <c r="G56" s="148">
        <v>0.205</v>
      </c>
      <c r="H56" s="149"/>
      <c r="I56" s="149"/>
      <c r="J56" s="147">
        <f t="shared" si="0"/>
        <v>0.205</v>
      </c>
      <c r="K56" s="85">
        <v>1574.4</v>
      </c>
      <c r="L56" s="3">
        <v>47</v>
      </c>
    </row>
    <row r="57" spans="1:12" ht="12.75" customHeight="1">
      <c r="A57" s="37" t="s">
        <v>296</v>
      </c>
      <c r="B57" s="9" t="s">
        <v>197</v>
      </c>
      <c r="C57" s="18" t="s">
        <v>198</v>
      </c>
      <c r="D57" s="9" t="s">
        <v>238</v>
      </c>
      <c r="E57" s="6" t="s">
        <v>200</v>
      </c>
      <c r="F57" s="29" t="s">
        <v>14</v>
      </c>
      <c r="G57" s="148">
        <v>178</v>
      </c>
      <c r="H57" s="149"/>
      <c r="I57" s="149"/>
      <c r="J57" s="147">
        <f t="shared" si="0"/>
        <v>178</v>
      </c>
      <c r="K57" s="85">
        <v>1427.25</v>
      </c>
      <c r="L57" s="3">
        <v>48</v>
      </c>
    </row>
    <row r="58" spans="1:12" ht="12.75" customHeight="1" thickBot="1">
      <c r="A58" s="38" t="s">
        <v>297</v>
      </c>
      <c r="B58" s="39" t="s">
        <v>197</v>
      </c>
      <c r="C58" s="40" t="s">
        <v>198</v>
      </c>
      <c r="D58" s="346" t="s">
        <v>239</v>
      </c>
      <c r="E58" s="41" t="s">
        <v>210</v>
      </c>
      <c r="F58" s="42" t="s">
        <v>49</v>
      </c>
      <c r="G58" s="151">
        <v>56.794</v>
      </c>
      <c r="H58" s="152"/>
      <c r="I58" s="152"/>
      <c r="J58" s="347">
        <f t="shared" si="0"/>
        <v>56.794</v>
      </c>
      <c r="K58" s="90">
        <v>218271.64</v>
      </c>
      <c r="L58" s="3">
        <v>49</v>
      </c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</sheetData>
  <sheetProtection/>
  <mergeCells count="13">
    <mergeCell ref="E6:E9"/>
    <mergeCell ref="B6:B9"/>
    <mergeCell ref="D6:D9"/>
    <mergeCell ref="G6:J6"/>
    <mergeCell ref="J7:J9"/>
    <mergeCell ref="F6:F9"/>
    <mergeCell ref="K6:K9"/>
    <mergeCell ref="I8:I9"/>
    <mergeCell ref="A6:A9"/>
    <mergeCell ref="C6:C9"/>
    <mergeCell ref="H8:H9"/>
    <mergeCell ref="G7:G9"/>
    <mergeCell ref="H7:I7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5" r:id="rId1"/>
  <headerFooter alignWithMargins="0">
    <oddHeader xml:space="preserve">&amp;RStránka &amp;P z &amp;N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3:J32"/>
  <sheetViews>
    <sheetView view="pageBreakPreview" zoomScale="75" zoomScaleNormal="75" zoomScaleSheetLayoutView="75" zoomScalePageLayoutView="0" workbookViewId="0" topLeftCell="A1">
      <pane xSplit="1" ySplit="9" topLeftCell="E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36" sqref="J36"/>
    </sheetView>
  </sheetViews>
  <sheetFormatPr defaultColWidth="9.00390625" defaultRowHeight="12.75"/>
  <cols>
    <col min="1" max="1" width="22.625" style="3" customWidth="1"/>
    <col min="2" max="2" width="24.00390625" style="3" customWidth="1"/>
    <col min="3" max="3" width="10.375" style="3" customWidth="1"/>
    <col min="4" max="4" width="22.625" style="3" customWidth="1"/>
    <col min="5" max="5" width="13.00390625" style="3" customWidth="1"/>
    <col min="6" max="6" width="12.00390625" style="3" customWidth="1"/>
    <col min="7" max="7" width="11.875" style="3" customWidth="1"/>
    <col min="8" max="8" width="12.125" style="3" customWidth="1"/>
    <col min="9" max="9" width="13.375" style="3" customWidth="1"/>
    <col min="10" max="10" width="13.875" style="3" customWidth="1"/>
    <col min="11" max="11" width="15.125" style="3" customWidth="1"/>
    <col min="12" max="16384" width="9.125" style="3" customWidth="1"/>
  </cols>
  <sheetData>
    <row r="3" ht="18" customHeight="1">
      <c r="A3" s="1"/>
    </row>
    <row r="4" spans="1:4" ht="18">
      <c r="A4" s="2"/>
      <c r="D4" s="2"/>
    </row>
    <row r="5" ht="13.5" thickBot="1"/>
    <row r="6" spans="1:10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376" t="s">
        <v>33</v>
      </c>
      <c r="G6" s="379" t="s">
        <v>34</v>
      </c>
      <c r="H6" s="380"/>
      <c r="I6" s="380"/>
      <c r="J6" s="399"/>
    </row>
    <row r="7" spans="1:10" ht="12.75">
      <c r="A7" s="377"/>
      <c r="B7" s="374"/>
      <c r="C7" s="377"/>
      <c r="D7" s="377"/>
      <c r="E7" s="377"/>
      <c r="F7" s="377"/>
      <c r="G7" s="397" t="s">
        <v>40</v>
      </c>
      <c r="H7" s="395" t="s">
        <v>37</v>
      </c>
      <c r="I7" s="395"/>
      <c r="J7" s="400" t="s">
        <v>35</v>
      </c>
    </row>
    <row r="8" spans="1:10" ht="12.75" customHeight="1">
      <c r="A8" s="377"/>
      <c r="B8" s="374"/>
      <c r="C8" s="377"/>
      <c r="D8" s="377"/>
      <c r="E8" s="377"/>
      <c r="F8" s="377"/>
      <c r="G8" s="397"/>
      <c r="H8" s="395" t="s">
        <v>38</v>
      </c>
      <c r="I8" s="395" t="s">
        <v>39</v>
      </c>
      <c r="J8" s="401"/>
    </row>
    <row r="9" spans="1:10" ht="47.25" customHeight="1" thickBot="1">
      <c r="A9" s="378"/>
      <c r="B9" s="375"/>
      <c r="C9" s="378"/>
      <c r="D9" s="378"/>
      <c r="E9" s="378"/>
      <c r="F9" s="378"/>
      <c r="G9" s="398"/>
      <c r="H9" s="396"/>
      <c r="I9" s="396"/>
      <c r="J9" s="402"/>
    </row>
    <row r="10" spans="1:10" ht="12.75">
      <c r="A10" s="32" t="s">
        <v>58</v>
      </c>
      <c r="B10" s="9" t="s">
        <v>56</v>
      </c>
      <c r="C10" s="6">
        <v>61386685</v>
      </c>
      <c r="D10" s="9" t="s">
        <v>57</v>
      </c>
      <c r="E10" s="6" t="s">
        <v>59</v>
      </c>
      <c r="F10" s="24" t="s">
        <v>49</v>
      </c>
      <c r="G10" s="82">
        <f>B32</f>
        <v>334.962</v>
      </c>
      <c r="H10" s="83"/>
      <c r="I10" s="83"/>
      <c r="J10" s="84">
        <f>G10+H10+I10</f>
        <v>334.962</v>
      </c>
    </row>
    <row r="11" spans="1:10" ht="12.75">
      <c r="A11" s="32" t="s">
        <v>60</v>
      </c>
      <c r="B11" s="9" t="s">
        <v>56</v>
      </c>
      <c r="C11" s="6">
        <v>61386685</v>
      </c>
      <c r="D11" s="9" t="s">
        <v>61</v>
      </c>
      <c r="E11" s="6" t="s">
        <v>62</v>
      </c>
      <c r="F11" s="24" t="s">
        <v>7</v>
      </c>
      <c r="G11" s="82">
        <f>E32</f>
        <v>25.777</v>
      </c>
      <c r="H11" s="83"/>
      <c r="I11" s="83"/>
      <c r="J11" s="84">
        <f>G11+H11+I11</f>
        <v>25.777</v>
      </c>
    </row>
    <row r="12" spans="1:10" ht="13.5" thickBot="1">
      <c r="A12" s="43" t="s">
        <v>63</v>
      </c>
      <c r="B12" s="44" t="s">
        <v>56</v>
      </c>
      <c r="C12" s="45">
        <v>61386685</v>
      </c>
      <c r="D12" s="44" t="s">
        <v>64</v>
      </c>
      <c r="E12" s="45" t="s">
        <v>52</v>
      </c>
      <c r="F12" s="46" t="s">
        <v>10</v>
      </c>
      <c r="G12" s="87"/>
      <c r="H12" s="88">
        <f>H32</f>
        <v>3.449</v>
      </c>
      <c r="I12" s="88">
        <f>I32</f>
        <v>4.156</v>
      </c>
      <c r="J12" s="89">
        <f>G12+H12+I12</f>
        <v>7.6049999999999995</v>
      </c>
    </row>
    <row r="16" ht="13.5" thickBot="1"/>
    <row r="17" spans="1:10" ht="12.75">
      <c r="A17" s="403">
        <v>2016</v>
      </c>
      <c r="B17" s="387" t="s">
        <v>58</v>
      </c>
      <c r="C17" s="388"/>
      <c r="D17" s="389"/>
      <c r="E17" s="390" t="s">
        <v>60</v>
      </c>
      <c r="F17" s="388"/>
      <c r="G17" s="391"/>
      <c r="H17" s="390" t="s">
        <v>63</v>
      </c>
      <c r="I17" s="388"/>
      <c r="J17" s="389"/>
    </row>
    <row r="18" spans="1:10" ht="13.5" thickBot="1">
      <c r="A18" s="404"/>
      <c r="B18" s="115" t="s">
        <v>332</v>
      </c>
      <c r="C18" s="70" t="s">
        <v>333</v>
      </c>
      <c r="D18" s="78"/>
      <c r="E18" s="77" t="s">
        <v>332</v>
      </c>
      <c r="F18" s="70" t="s">
        <v>333</v>
      </c>
      <c r="G18" s="79"/>
      <c r="H18" s="77" t="s">
        <v>332</v>
      </c>
      <c r="I18" s="70" t="s">
        <v>333</v>
      </c>
      <c r="J18" s="78" t="s">
        <v>334</v>
      </c>
    </row>
    <row r="19" spans="1:10" ht="12.75">
      <c r="A19" s="124" t="s">
        <v>320</v>
      </c>
      <c r="B19" s="116">
        <v>35145</v>
      </c>
      <c r="C19" s="74"/>
      <c r="D19" s="75"/>
      <c r="E19" s="73">
        <v>2905</v>
      </c>
      <c r="F19" s="74"/>
      <c r="G19" s="80"/>
      <c r="H19" s="73"/>
      <c r="I19" s="74"/>
      <c r="J19" s="76"/>
    </row>
    <row r="20" spans="1:10" ht="12.75">
      <c r="A20" s="125" t="s">
        <v>321</v>
      </c>
      <c r="B20" s="63">
        <v>34377</v>
      </c>
      <c r="C20" s="61"/>
      <c r="D20" s="67"/>
      <c r="E20" s="66">
        <v>2905</v>
      </c>
      <c r="F20" s="61"/>
      <c r="G20" s="81"/>
      <c r="H20" s="66"/>
      <c r="I20" s="61"/>
      <c r="J20" s="72"/>
    </row>
    <row r="21" spans="1:10" ht="12.75">
      <c r="A21" s="125" t="s">
        <v>322</v>
      </c>
      <c r="B21" s="63">
        <v>28024</v>
      </c>
      <c r="C21" s="61"/>
      <c r="D21" s="67"/>
      <c r="E21" s="66">
        <v>2341</v>
      </c>
      <c r="F21" s="61"/>
      <c r="G21" s="81"/>
      <c r="H21" s="66"/>
      <c r="I21" s="61"/>
      <c r="J21" s="72"/>
    </row>
    <row r="22" spans="1:10" ht="12.75">
      <c r="A22" s="125" t="s">
        <v>323</v>
      </c>
      <c r="B22" s="117">
        <v>31170</v>
      </c>
      <c r="C22" s="62"/>
      <c r="D22" s="68"/>
      <c r="E22" s="66">
        <v>2206</v>
      </c>
      <c r="F22" s="61"/>
      <c r="G22" s="81"/>
      <c r="H22" s="66"/>
      <c r="I22" s="61"/>
      <c r="J22" s="72"/>
    </row>
    <row r="23" spans="1:10" ht="12.75">
      <c r="A23" s="125" t="s">
        <v>324</v>
      </c>
      <c r="B23" s="117">
        <v>28502</v>
      </c>
      <c r="C23" s="62"/>
      <c r="D23" s="68"/>
      <c r="E23" s="66">
        <v>2382</v>
      </c>
      <c r="F23" s="61"/>
      <c r="G23" s="81"/>
      <c r="H23" s="66"/>
      <c r="I23" s="61"/>
      <c r="J23" s="72"/>
    </row>
    <row r="24" spans="1:10" ht="12.75">
      <c r="A24" s="125" t="s">
        <v>325</v>
      </c>
      <c r="B24" s="117">
        <v>27233</v>
      </c>
      <c r="C24" s="62"/>
      <c r="D24" s="68"/>
      <c r="E24" s="66">
        <v>2075</v>
      </c>
      <c r="F24" s="61"/>
      <c r="G24" s="81"/>
      <c r="H24" s="66"/>
      <c r="I24" s="61"/>
      <c r="J24" s="72"/>
    </row>
    <row r="25" spans="1:10" ht="12.75">
      <c r="A25" s="125" t="s">
        <v>326</v>
      </c>
      <c r="B25" s="117">
        <v>6613</v>
      </c>
      <c r="C25" s="62"/>
      <c r="D25" s="68"/>
      <c r="E25" s="66">
        <v>326</v>
      </c>
      <c r="F25" s="61"/>
      <c r="G25" s="81"/>
      <c r="H25" s="66"/>
      <c r="I25" s="61"/>
      <c r="J25" s="72"/>
    </row>
    <row r="26" spans="1:10" ht="12.75">
      <c r="A26" s="125" t="s">
        <v>327</v>
      </c>
      <c r="B26" s="117">
        <v>9637</v>
      </c>
      <c r="C26" s="62"/>
      <c r="D26" s="68"/>
      <c r="E26" s="66">
        <v>545</v>
      </c>
      <c r="F26" s="61"/>
      <c r="G26" s="81"/>
      <c r="H26" s="66"/>
      <c r="I26" s="61"/>
      <c r="J26" s="72"/>
    </row>
    <row r="27" spans="1:10" ht="12.75">
      <c r="A27" s="125" t="s">
        <v>328</v>
      </c>
      <c r="B27" s="117">
        <v>28413</v>
      </c>
      <c r="C27" s="62"/>
      <c r="D27" s="68"/>
      <c r="E27" s="66">
        <v>2061</v>
      </c>
      <c r="F27" s="61"/>
      <c r="G27" s="81"/>
      <c r="H27" s="66"/>
      <c r="I27" s="61"/>
      <c r="J27" s="72"/>
    </row>
    <row r="28" spans="1:10" ht="12.75">
      <c r="A28" s="125" t="s">
        <v>329</v>
      </c>
      <c r="B28" s="117">
        <v>34555</v>
      </c>
      <c r="C28" s="62"/>
      <c r="D28" s="68"/>
      <c r="E28" s="66">
        <v>2623</v>
      </c>
      <c r="F28" s="61"/>
      <c r="G28" s="81"/>
      <c r="H28" s="66"/>
      <c r="I28" s="61"/>
      <c r="J28" s="72"/>
    </row>
    <row r="29" spans="1:10" ht="12.75">
      <c r="A29" s="125" t="s">
        <v>330</v>
      </c>
      <c r="B29" s="117">
        <v>37906</v>
      </c>
      <c r="C29" s="62"/>
      <c r="D29" s="68"/>
      <c r="E29" s="66">
        <v>2971</v>
      </c>
      <c r="F29" s="61"/>
      <c r="G29" s="81"/>
      <c r="H29" s="66"/>
      <c r="I29" s="61"/>
      <c r="J29" s="67"/>
    </row>
    <row r="30" spans="1:10" ht="13.5" thickBot="1">
      <c r="A30" s="127" t="s">
        <v>331</v>
      </c>
      <c r="B30" s="118">
        <v>33387</v>
      </c>
      <c r="C30" s="91"/>
      <c r="D30" s="92"/>
      <c r="E30" s="93">
        <v>2437</v>
      </c>
      <c r="F30" s="94"/>
      <c r="G30" s="95"/>
      <c r="H30" s="93">
        <v>3449</v>
      </c>
      <c r="I30" s="94">
        <v>4156</v>
      </c>
      <c r="J30" s="96"/>
    </row>
    <row r="31" spans="1:10" ht="12.75">
      <c r="A31" s="128" t="s">
        <v>159</v>
      </c>
      <c r="B31" s="119">
        <f aca="true" t="shared" si="0" ref="B31:J31">SUM(B19:B30)</f>
        <v>334962</v>
      </c>
      <c r="C31" s="97">
        <f t="shared" si="0"/>
        <v>0</v>
      </c>
      <c r="D31" s="98">
        <f t="shared" si="0"/>
        <v>0</v>
      </c>
      <c r="E31" s="71">
        <f t="shared" si="0"/>
        <v>25777</v>
      </c>
      <c r="F31" s="64">
        <f t="shared" si="0"/>
        <v>0</v>
      </c>
      <c r="G31" s="99">
        <f t="shared" si="0"/>
        <v>0</v>
      </c>
      <c r="H31" s="71">
        <f t="shared" si="0"/>
        <v>3449</v>
      </c>
      <c r="I31" s="64">
        <f t="shared" si="0"/>
        <v>4156</v>
      </c>
      <c r="J31" s="98">
        <f t="shared" si="0"/>
        <v>0</v>
      </c>
    </row>
    <row r="32" spans="1:10" ht="13.5" thickBot="1">
      <c r="A32" s="126" t="s">
        <v>335</v>
      </c>
      <c r="B32" s="120">
        <f>B31/1000</f>
        <v>334.962</v>
      </c>
      <c r="C32" s="70">
        <f>C31/1000</f>
        <v>0</v>
      </c>
      <c r="D32" s="48"/>
      <c r="E32" s="69">
        <f>E31/1000</f>
        <v>25.777</v>
      </c>
      <c r="F32" s="70">
        <f>F31/1000</f>
        <v>0</v>
      </c>
      <c r="G32" s="79"/>
      <c r="H32" s="69">
        <f>H31/1000</f>
        <v>3.449</v>
      </c>
      <c r="I32" s="70">
        <f>I31/1000</f>
        <v>4.156</v>
      </c>
      <c r="J32" s="78"/>
    </row>
  </sheetData>
  <sheetProtection/>
  <mergeCells count="16">
    <mergeCell ref="I8:I9"/>
    <mergeCell ref="A17:A18"/>
    <mergeCell ref="B17:D17"/>
    <mergeCell ref="E17:G17"/>
    <mergeCell ref="H17:J17"/>
    <mergeCell ref="A6:A9"/>
    <mergeCell ref="C6:C9"/>
    <mergeCell ref="H8:H9"/>
    <mergeCell ref="G7:G9"/>
    <mergeCell ref="H7:I7"/>
    <mergeCell ref="E6:E9"/>
    <mergeCell ref="B6:B9"/>
    <mergeCell ref="D6:D9"/>
    <mergeCell ref="G6:J6"/>
    <mergeCell ref="J7:J9"/>
    <mergeCell ref="F6:F9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5" r:id="rId1"/>
  <headerFooter alignWithMargins="0">
    <oddHeader xml:space="preserve">&amp;RStránka &amp;P z &amp;N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3:M34"/>
  <sheetViews>
    <sheetView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1" sqref="B11"/>
    </sheetView>
  </sheetViews>
  <sheetFormatPr defaultColWidth="9.00390625" defaultRowHeight="12.75"/>
  <cols>
    <col min="1" max="1" width="24.25390625" style="3" customWidth="1"/>
    <col min="2" max="2" width="27.875" style="3" customWidth="1"/>
    <col min="3" max="3" width="10.375" style="3" customWidth="1"/>
    <col min="4" max="4" width="22.625" style="3" customWidth="1"/>
    <col min="5" max="5" width="10.125" style="3" customWidth="1"/>
    <col min="6" max="6" width="10.375" style="3" customWidth="1"/>
    <col min="7" max="7" width="11.875" style="3" customWidth="1"/>
    <col min="8" max="8" width="8.125" style="3" customWidth="1"/>
    <col min="9" max="9" width="7.875" style="3" customWidth="1"/>
    <col min="10" max="10" width="12.25390625" style="3" customWidth="1"/>
    <col min="11" max="12" width="15.125" style="3" customWidth="1"/>
    <col min="13" max="13" width="10.25390625" style="3" customWidth="1"/>
    <col min="14" max="16384" width="9.125" style="3" customWidth="1"/>
  </cols>
  <sheetData>
    <row r="3" ht="18" customHeight="1">
      <c r="A3" s="1"/>
    </row>
    <row r="4" spans="1:4" ht="18">
      <c r="A4" s="2"/>
      <c r="D4" s="2"/>
    </row>
    <row r="5" ht="13.5" thickBot="1"/>
    <row r="6" spans="1:11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376" t="s">
        <v>33</v>
      </c>
      <c r="G6" s="379" t="s">
        <v>34</v>
      </c>
      <c r="H6" s="380"/>
      <c r="I6" s="380"/>
      <c r="J6" s="381"/>
      <c r="K6" s="392"/>
    </row>
    <row r="7" spans="1:11" ht="12.75">
      <c r="A7" s="377"/>
      <c r="B7" s="374"/>
      <c r="C7" s="377"/>
      <c r="D7" s="377"/>
      <c r="E7" s="377"/>
      <c r="F7" s="377"/>
      <c r="G7" s="397" t="s">
        <v>40</v>
      </c>
      <c r="H7" s="395" t="s">
        <v>37</v>
      </c>
      <c r="I7" s="395"/>
      <c r="J7" s="382" t="s">
        <v>35</v>
      </c>
      <c r="K7" s="393"/>
    </row>
    <row r="8" spans="1:11" ht="12.75" customHeight="1">
      <c r="A8" s="377"/>
      <c r="B8" s="374"/>
      <c r="C8" s="377"/>
      <c r="D8" s="377"/>
      <c r="E8" s="377"/>
      <c r="F8" s="377"/>
      <c r="G8" s="397"/>
      <c r="H8" s="395" t="s">
        <v>38</v>
      </c>
      <c r="I8" s="395" t="s">
        <v>39</v>
      </c>
      <c r="J8" s="383"/>
      <c r="K8" s="393"/>
    </row>
    <row r="9" spans="1:11" ht="47.25" customHeight="1" thickBot="1">
      <c r="A9" s="378"/>
      <c r="B9" s="375"/>
      <c r="C9" s="378"/>
      <c r="D9" s="378"/>
      <c r="E9" s="378"/>
      <c r="F9" s="378"/>
      <c r="G9" s="398"/>
      <c r="H9" s="396"/>
      <c r="I9" s="396"/>
      <c r="J9" s="384"/>
      <c r="K9" s="394"/>
    </row>
    <row r="10" spans="1:11" ht="12.75">
      <c r="A10" s="32" t="s">
        <v>72</v>
      </c>
      <c r="B10" s="9" t="s">
        <v>73</v>
      </c>
      <c r="C10" s="6">
        <v>49367609</v>
      </c>
      <c r="D10" s="9" t="s">
        <v>74</v>
      </c>
      <c r="E10" s="6" t="s">
        <v>51</v>
      </c>
      <c r="F10" s="24" t="s">
        <v>7</v>
      </c>
      <c r="G10" s="102">
        <f>B34</f>
        <v>48.526</v>
      </c>
      <c r="H10" s="103"/>
      <c r="I10" s="103"/>
      <c r="J10" s="104">
        <f>G10</f>
        <v>48.526</v>
      </c>
      <c r="K10" s="86"/>
    </row>
    <row r="11" spans="1:11" ht="12.75">
      <c r="A11" s="32" t="s">
        <v>75</v>
      </c>
      <c r="B11" s="9" t="s">
        <v>73</v>
      </c>
      <c r="C11" s="6">
        <v>49367609</v>
      </c>
      <c r="D11" s="9" t="s">
        <v>74</v>
      </c>
      <c r="E11" s="6" t="s">
        <v>44</v>
      </c>
      <c r="F11" s="24" t="s">
        <v>10</v>
      </c>
      <c r="G11" s="105">
        <f>E34</f>
        <v>36.06</v>
      </c>
      <c r="H11" s="106"/>
      <c r="I11" s="106"/>
      <c r="J11" s="107">
        <f>SUM(H11:I11)</f>
        <v>0</v>
      </c>
      <c r="K11" s="85"/>
    </row>
    <row r="12" spans="1:11" ht="12.75">
      <c r="A12" s="32" t="s">
        <v>76</v>
      </c>
      <c r="B12" s="9" t="s">
        <v>73</v>
      </c>
      <c r="C12" s="6">
        <v>49367609</v>
      </c>
      <c r="D12" s="9" t="s">
        <v>77</v>
      </c>
      <c r="E12" s="6" t="s">
        <v>78</v>
      </c>
      <c r="F12" s="24" t="s">
        <v>10</v>
      </c>
      <c r="G12" s="105">
        <f>H34</f>
        <v>9.031</v>
      </c>
      <c r="H12" s="106"/>
      <c r="I12" s="106"/>
      <c r="J12" s="107">
        <f>SUM(H12:I12)</f>
        <v>0</v>
      </c>
      <c r="K12" s="86"/>
    </row>
    <row r="13" spans="1:11" ht="13.5" thickBot="1">
      <c r="A13" s="111" t="s">
        <v>336</v>
      </c>
      <c r="B13" s="49" t="s">
        <v>73</v>
      </c>
      <c r="C13" s="50">
        <v>49367609</v>
      </c>
      <c r="D13" s="49" t="s">
        <v>74</v>
      </c>
      <c r="E13" s="50" t="s">
        <v>52</v>
      </c>
      <c r="F13" s="51" t="s">
        <v>10</v>
      </c>
      <c r="G13" s="302">
        <f>K34</f>
        <v>4.326</v>
      </c>
      <c r="H13" s="301">
        <f>H34</f>
        <v>9.031</v>
      </c>
      <c r="I13" s="301">
        <f>L34</f>
        <v>0</v>
      </c>
      <c r="J13" s="108">
        <f>SUM(H13:I13)</f>
        <v>9.031</v>
      </c>
      <c r="K13" s="90"/>
    </row>
    <row r="14" ht="12.75">
      <c r="A14" s="110"/>
    </row>
    <row r="18" ht="13.5" thickBot="1"/>
    <row r="19" spans="1:13" ht="12.75">
      <c r="A19" s="403">
        <v>2016</v>
      </c>
      <c r="B19" s="387" t="s">
        <v>72</v>
      </c>
      <c r="C19" s="388"/>
      <c r="D19" s="389"/>
      <c r="E19" s="390" t="s">
        <v>75</v>
      </c>
      <c r="F19" s="388"/>
      <c r="G19" s="391"/>
      <c r="H19" s="390" t="s">
        <v>76</v>
      </c>
      <c r="I19" s="388"/>
      <c r="J19" s="389"/>
      <c r="K19" s="405" t="s">
        <v>336</v>
      </c>
      <c r="L19" s="406"/>
      <c r="M19" s="407"/>
    </row>
    <row r="20" spans="1:13" ht="13.5" thickBot="1">
      <c r="A20" s="404"/>
      <c r="B20" s="115" t="s">
        <v>332</v>
      </c>
      <c r="C20" s="70" t="s">
        <v>333</v>
      </c>
      <c r="D20" s="78"/>
      <c r="E20" s="77" t="s">
        <v>332</v>
      </c>
      <c r="F20" s="70" t="s">
        <v>333</v>
      </c>
      <c r="G20" s="79"/>
      <c r="H20" s="77" t="s">
        <v>332</v>
      </c>
      <c r="I20" s="70" t="s">
        <v>333</v>
      </c>
      <c r="J20" s="78"/>
      <c r="K20" s="77" t="s">
        <v>332</v>
      </c>
      <c r="L20" s="70" t="s">
        <v>333</v>
      </c>
      <c r="M20" s="78"/>
    </row>
    <row r="21" spans="1:13" ht="12.75">
      <c r="A21" s="124" t="s">
        <v>320</v>
      </c>
      <c r="B21" s="144">
        <v>4216</v>
      </c>
      <c r="C21" s="197"/>
      <c r="D21" s="198"/>
      <c r="E21" s="290"/>
      <c r="F21" s="197"/>
      <c r="G21" s="291"/>
      <c r="H21" s="290"/>
      <c r="I21" s="197"/>
      <c r="J21" s="292"/>
      <c r="K21" s="73"/>
      <c r="L21" s="74"/>
      <c r="M21" s="76"/>
    </row>
    <row r="22" spans="1:13" ht="12.75">
      <c r="A22" s="125" t="s">
        <v>321</v>
      </c>
      <c r="B22" s="117">
        <v>4348</v>
      </c>
      <c r="C22" s="62"/>
      <c r="D22" s="68"/>
      <c r="E22" s="252"/>
      <c r="F22" s="62"/>
      <c r="G22" s="293"/>
      <c r="H22" s="252"/>
      <c r="I22" s="62"/>
      <c r="J22" s="294"/>
      <c r="K22" s="66"/>
      <c r="L22" s="61"/>
      <c r="M22" s="72"/>
    </row>
    <row r="23" spans="1:13" ht="12.75">
      <c r="A23" s="125" t="s">
        <v>322</v>
      </c>
      <c r="B23" s="117">
        <v>4072</v>
      </c>
      <c r="C23" s="62"/>
      <c r="D23" s="68"/>
      <c r="E23" s="252"/>
      <c r="F23" s="62"/>
      <c r="G23" s="293"/>
      <c r="H23" s="252"/>
      <c r="I23" s="62"/>
      <c r="J23" s="294"/>
      <c r="K23" s="66"/>
      <c r="L23" s="61"/>
      <c r="M23" s="72"/>
    </row>
    <row r="24" spans="1:13" ht="12.75">
      <c r="A24" s="125" t="s">
        <v>323</v>
      </c>
      <c r="B24" s="117">
        <v>4665</v>
      </c>
      <c r="C24" s="62"/>
      <c r="D24" s="68"/>
      <c r="E24" s="252"/>
      <c r="F24" s="62"/>
      <c r="G24" s="293"/>
      <c r="H24" s="252"/>
      <c r="I24" s="62"/>
      <c r="J24" s="294"/>
      <c r="K24" s="66"/>
      <c r="L24" s="61"/>
      <c r="M24" s="72"/>
    </row>
    <row r="25" spans="1:13" ht="12.75">
      <c r="A25" s="125" t="s">
        <v>324</v>
      </c>
      <c r="B25" s="117">
        <v>4216</v>
      </c>
      <c r="C25" s="62"/>
      <c r="D25" s="68"/>
      <c r="E25" s="252"/>
      <c r="F25" s="62"/>
      <c r="G25" s="293"/>
      <c r="H25" s="252"/>
      <c r="I25" s="62"/>
      <c r="J25" s="294"/>
      <c r="K25" s="66"/>
      <c r="L25" s="61"/>
      <c r="M25" s="72"/>
    </row>
    <row r="26" spans="1:13" ht="12.75">
      <c r="A26" s="125" t="s">
        <v>325</v>
      </c>
      <c r="B26" s="117">
        <v>3630</v>
      </c>
      <c r="C26" s="62"/>
      <c r="D26" s="68"/>
      <c r="E26" s="252"/>
      <c r="F26" s="62"/>
      <c r="G26" s="293"/>
      <c r="H26" s="252"/>
      <c r="I26" s="62"/>
      <c r="J26" s="294"/>
      <c r="K26" s="66"/>
      <c r="L26" s="61"/>
      <c r="M26" s="72"/>
    </row>
    <row r="27" spans="1:13" ht="12.75">
      <c r="A27" s="125" t="s">
        <v>326</v>
      </c>
      <c r="B27" s="117">
        <v>656</v>
      </c>
      <c r="C27" s="62"/>
      <c r="D27" s="68"/>
      <c r="E27" s="252"/>
      <c r="F27" s="62"/>
      <c r="G27" s="293"/>
      <c r="H27" s="252"/>
      <c r="I27" s="62"/>
      <c r="J27" s="294"/>
      <c r="K27" s="66"/>
      <c r="L27" s="61"/>
      <c r="M27" s="72"/>
    </row>
    <row r="28" spans="1:13" ht="12.75">
      <c r="A28" s="125" t="s">
        <v>327</v>
      </c>
      <c r="B28" s="117">
        <v>2586</v>
      </c>
      <c r="C28" s="62"/>
      <c r="D28" s="68"/>
      <c r="E28" s="252"/>
      <c r="F28" s="62"/>
      <c r="G28" s="293"/>
      <c r="H28" s="252"/>
      <c r="I28" s="62"/>
      <c r="J28" s="294"/>
      <c r="K28" s="66"/>
      <c r="L28" s="61"/>
      <c r="M28" s="72"/>
    </row>
    <row r="29" spans="1:13" ht="12.75">
      <c r="A29" s="125" t="s">
        <v>328</v>
      </c>
      <c r="B29" s="117">
        <v>4496</v>
      </c>
      <c r="C29" s="62"/>
      <c r="D29" s="68"/>
      <c r="E29" s="252"/>
      <c r="F29" s="62"/>
      <c r="G29" s="293"/>
      <c r="H29" s="252"/>
      <c r="I29" s="62"/>
      <c r="J29" s="294"/>
      <c r="K29" s="66"/>
      <c r="L29" s="61"/>
      <c r="M29" s="72"/>
    </row>
    <row r="30" spans="1:13" ht="12.75">
      <c r="A30" s="125" t="s">
        <v>329</v>
      </c>
      <c r="B30" s="117">
        <v>5279</v>
      </c>
      <c r="C30" s="62"/>
      <c r="D30" s="68"/>
      <c r="E30" s="252"/>
      <c r="F30" s="62"/>
      <c r="G30" s="293"/>
      <c r="H30" s="252"/>
      <c r="I30" s="62"/>
      <c r="J30" s="294"/>
      <c r="K30" s="66"/>
      <c r="L30" s="61"/>
      <c r="M30" s="72"/>
    </row>
    <row r="31" spans="1:13" ht="12.75">
      <c r="A31" s="125" t="s">
        <v>330</v>
      </c>
      <c r="B31" s="117">
        <v>5676</v>
      </c>
      <c r="C31" s="62"/>
      <c r="D31" s="68"/>
      <c r="E31" s="252">
        <v>36060</v>
      </c>
      <c r="F31" s="62"/>
      <c r="G31" s="293"/>
      <c r="H31" s="252">
        <v>9031</v>
      </c>
      <c r="I31" s="62"/>
      <c r="J31" s="68"/>
      <c r="K31" s="66">
        <v>4326</v>
      </c>
      <c r="L31" s="61"/>
      <c r="M31" s="72"/>
    </row>
    <row r="32" spans="1:13" ht="13.5" thickBot="1">
      <c r="A32" s="127" t="s">
        <v>331</v>
      </c>
      <c r="B32" s="118">
        <v>4686</v>
      </c>
      <c r="C32" s="91"/>
      <c r="D32" s="92"/>
      <c r="E32" s="250"/>
      <c r="F32" s="91"/>
      <c r="G32" s="251"/>
      <c r="H32" s="250"/>
      <c r="I32" s="91"/>
      <c r="J32" s="295"/>
      <c r="K32" s="93"/>
      <c r="L32" s="94"/>
      <c r="M32" s="96"/>
    </row>
    <row r="33" spans="1:13" ht="12.75">
      <c r="A33" s="128" t="s">
        <v>159</v>
      </c>
      <c r="B33" s="296">
        <f aca="true" t="shared" si="0" ref="B33:M33">SUM(B21:B32)</f>
        <v>48526</v>
      </c>
      <c r="C33" s="159">
        <f t="shared" si="0"/>
        <v>0</v>
      </c>
      <c r="D33" s="297">
        <f t="shared" si="0"/>
        <v>0</v>
      </c>
      <c r="E33" s="298">
        <f t="shared" si="0"/>
        <v>36060</v>
      </c>
      <c r="F33" s="299">
        <f t="shared" si="0"/>
        <v>0</v>
      </c>
      <c r="G33" s="300">
        <f t="shared" si="0"/>
        <v>0</v>
      </c>
      <c r="H33" s="298">
        <f t="shared" si="0"/>
        <v>9031</v>
      </c>
      <c r="I33" s="299">
        <f t="shared" si="0"/>
        <v>0</v>
      </c>
      <c r="J33" s="297">
        <f t="shared" si="0"/>
        <v>0</v>
      </c>
      <c r="K33" s="71">
        <f t="shared" si="0"/>
        <v>4326</v>
      </c>
      <c r="L33" s="64">
        <f t="shared" si="0"/>
        <v>0</v>
      </c>
      <c r="M33" s="98">
        <f t="shared" si="0"/>
        <v>0</v>
      </c>
    </row>
    <row r="34" spans="1:13" ht="13.5" thickBot="1">
      <c r="A34" s="126" t="s">
        <v>335</v>
      </c>
      <c r="B34" s="120">
        <f>B33/1000</f>
        <v>48.526</v>
      </c>
      <c r="C34" s="70">
        <f>C33/1000</f>
        <v>0</v>
      </c>
      <c r="D34" s="48"/>
      <c r="E34" s="69">
        <f>E33/1000</f>
        <v>36.06</v>
      </c>
      <c r="F34" s="70">
        <f>F33/1000</f>
        <v>0</v>
      </c>
      <c r="G34" s="79"/>
      <c r="H34" s="69">
        <f>H33/1000</f>
        <v>9.031</v>
      </c>
      <c r="I34" s="70">
        <f>I33/1000</f>
        <v>0</v>
      </c>
      <c r="J34" s="78"/>
      <c r="K34" s="69">
        <f>K33/1000</f>
        <v>4.326</v>
      </c>
      <c r="L34" s="70">
        <f>L33/1000</f>
        <v>0</v>
      </c>
      <c r="M34" s="78"/>
    </row>
  </sheetData>
  <sheetProtection/>
  <mergeCells count="18">
    <mergeCell ref="B6:B9"/>
    <mergeCell ref="D6:D9"/>
    <mergeCell ref="G6:J6"/>
    <mergeCell ref="J7:J9"/>
    <mergeCell ref="H8:H9"/>
    <mergeCell ref="G7:G9"/>
    <mergeCell ref="H7:I7"/>
    <mergeCell ref="E6:E9"/>
    <mergeCell ref="A19:A20"/>
    <mergeCell ref="F6:F9"/>
    <mergeCell ref="K6:K9"/>
    <mergeCell ref="I8:I9"/>
    <mergeCell ref="B19:D19"/>
    <mergeCell ref="E19:G19"/>
    <mergeCell ref="H19:J19"/>
    <mergeCell ref="K19:M19"/>
    <mergeCell ref="A6:A9"/>
    <mergeCell ref="C6:C9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79" r:id="rId1"/>
  <headerFooter alignWithMargins="0">
    <oddHeader xml:space="preserve">&amp;RStránka &amp;P z &amp;N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3:J30"/>
  <sheetViews>
    <sheetView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00390625" defaultRowHeight="12.75"/>
  <cols>
    <col min="1" max="1" width="22.625" style="3" customWidth="1"/>
    <col min="2" max="2" width="27.875" style="3" customWidth="1"/>
    <col min="3" max="3" width="10.375" style="3" customWidth="1"/>
    <col min="4" max="4" width="22.625" style="3" customWidth="1"/>
    <col min="5" max="5" width="10.125" style="3" customWidth="1"/>
    <col min="6" max="6" width="7.375" style="3" customWidth="1"/>
    <col min="7" max="7" width="11.875" style="3" customWidth="1"/>
    <col min="8" max="8" width="6.875" style="3" customWidth="1"/>
    <col min="9" max="9" width="6.625" style="3" customWidth="1"/>
    <col min="10" max="10" width="12.25390625" style="3" customWidth="1"/>
    <col min="11" max="11" width="15.125" style="3" customWidth="1"/>
    <col min="12" max="16384" width="9.125" style="3" customWidth="1"/>
  </cols>
  <sheetData>
    <row r="3" ht="18" customHeight="1">
      <c r="A3" s="1"/>
    </row>
    <row r="4" spans="1:4" ht="18">
      <c r="A4" s="2"/>
      <c r="D4" s="2"/>
    </row>
    <row r="5" ht="13.5" thickBot="1">
      <c r="J5" s="57"/>
    </row>
    <row r="6" spans="1:10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376" t="s">
        <v>33</v>
      </c>
      <c r="G6" s="379" t="s">
        <v>317</v>
      </c>
      <c r="H6" s="380"/>
      <c r="I6" s="380"/>
      <c r="J6" s="381"/>
    </row>
    <row r="7" spans="1:10" ht="12.75">
      <c r="A7" s="377"/>
      <c r="B7" s="374"/>
      <c r="C7" s="377"/>
      <c r="D7" s="377"/>
      <c r="E7" s="377"/>
      <c r="F7" s="377"/>
      <c r="G7" s="397" t="s">
        <v>40</v>
      </c>
      <c r="H7" s="395" t="s">
        <v>37</v>
      </c>
      <c r="I7" s="395"/>
      <c r="J7" s="382" t="s">
        <v>35</v>
      </c>
    </row>
    <row r="8" spans="1:10" ht="12.75" customHeight="1">
      <c r="A8" s="377"/>
      <c r="B8" s="374"/>
      <c r="C8" s="377"/>
      <c r="D8" s="377"/>
      <c r="E8" s="377"/>
      <c r="F8" s="377"/>
      <c r="G8" s="397"/>
      <c r="H8" s="395" t="s">
        <v>38</v>
      </c>
      <c r="I8" s="395" t="s">
        <v>39</v>
      </c>
      <c r="J8" s="383"/>
    </row>
    <row r="9" spans="1:10" ht="47.25" customHeight="1" thickBot="1">
      <c r="A9" s="378"/>
      <c r="B9" s="375"/>
      <c r="C9" s="378"/>
      <c r="D9" s="378"/>
      <c r="E9" s="378"/>
      <c r="F9" s="378"/>
      <c r="G9" s="398"/>
      <c r="H9" s="396"/>
      <c r="I9" s="396"/>
      <c r="J9" s="384"/>
    </row>
    <row r="10" spans="1:10" ht="14.25">
      <c r="A10" s="31" t="s">
        <v>246</v>
      </c>
      <c r="B10" s="7" t="s">
        <v>79</v>
      </c>
      <c r="C10" s="8">
        <v>61386782</v>
      </c>
      <c r="D10" s="7" t="s">
        <v>80</v>
      </c>
      <c r="E10" s="8" t="s">
        <v>54</v>
      </c>
      <c r="F10" s="23" t="s">
        <v>81</v>
      </c>
      <c r="G10" s="100"/>
      <c r="H10" s="53">
        <f>B30</f>
        <v>39.886</v>
      </c>
      <c r="I10" s="53">
        <f>C30</f>
        <v>10.2</v>
      </c>
      <c r="J10" s="54">
        <f>H10+I10</f>
        <v>50.086</v>
      </c>
    </row>
    <row r="11" spans="1:10" ht="15" thickBot="1">
      <c r="A11" s="43" t="s">
        <v>247</v>
      </c>
      <c r="B11" s="44" t="s">
        <v>79</v>
      </c>
      <c r="C11" s="45">
        <v>61386782</v>
      </c>
      <c r="D11" s="44" t="s">
        <v>80</v>
      </c>
      <c r="E11" s="45" t="s">
        <v>51</v>
      </c>
      <c r="F11" s="46" t="s">
        <v>81</v>
      </c>
      <c r="G11" s="109"/>
      <c r="H11" s="55">
        <f>E30</f>
        <v>78.181</v>
      </c>
      <c r="I11" s="55">
        <f>F30</f>
        <v>28.808</v>
      </c>
      <c r="J11" s="56">
        <f>H11+I11</f>
        <v>106.989</v>
      </c>
    </row>
    <row r="14" ht="13.5" thickBot="1"/>
    <row r="15" spans="1:7" ht="12.75">
      <c r="A15" s="385">
        <v>2016</v>
      </c>
      <c r="B15" s="387" t="s">
        <v>246</v>
      </c>
      <c r="C15" s="388"/>
      <c r="D15" s="389"/>
      <c r="E15" s="387" t="s">
        <v>247</v>
      </c>
      <c r="F15" s="388"/>
      <c r="G15" s="389"/>
    </row>
    <row r="16" spans="1:7" ht="13.5" thickBot="1">
      <c r="A16" s="386"/>
      <c r="B16" s="115" t="s">
        <v>332</v>
      </c>
      <c r="C16" s="70" t="s">
        <v>333</v>
      </c>
      <c r="D16" s="78"/>
      <c r="E16" s="115" t="s">
        <v>332</v>
      </c>
      <c r="F16" s="70" t="s">
        <v>333</v>
      </c>
      <c r="G16" s="78"/>
    </row>
    <row r="17" spans="1:7" ht="12.75">
      <c r="A17" s="124" t="s">
        <v>320</v>
      </c>
      <c r="B17" s="116">
        <v>3307</v>
      </c>
      <c r="C17" s="74">
        <v>1752</v>
      </c>
      <c r="D17" s="75"/>
      <c r="E17" s="116">
        <v>10302</v>
      </c>
      <c r="F17" s="74">
        <v>3018</v>
      </c>
      <c r="G17" s="75"/>
    </row>
    <row r="18" spans="1:7" ht="12.75">
      <c r="A18" s="125" t="s">
        <v>321</v>
      </c>
      <c r="B18" s="63">
        <v>3336</v>
      </c>
      <c r="C18" s="61">
        <v>1722</v>
      </c>
      <c r="D18" s="67"/>
      <c r="E18" s="63">
        <v>9368</v>
      </c>
      <c r="F18" s="61">
        <v>2831</v>
      </c>
      <c r="G18" s="67"/>
    </row>
    <row r="19" spans="1:7" ht="12.75">
      <c r="A19" s="125" t="s">
        <v>322</v>
      </c>
      <c r="B19" s="63">
        <v>3611</v>
      </c>
      <c r="C19" s="61">
        <v>632</v>
      </c>
      <c r="D19" s="67"/>
      <c r="E19" s="63">
        <v>7219</v>
      </c>
      <c r="F19" s="61">
        <v>2228</v>
      </c>
      <c r="G19" s="67"/>
    </row>
    <row r="20" spans="1:7" ht="12.75">
      <c r="A20" s="125" t="s">
        <v>323</v>
      </c>
      <c r="B20" s="117">
        <v>4060</v>
      </c>
      <c r="C20" s="62">
        <v>660</v>
      </c>
      <c r="D20" s="68"/>
      <c r="E20" s="117">
        <v>6233</v>
      </c>
      <c r="F20" s="62">
        <v>2225</v>
      </c>
      <c r="G20" s="68"/>
    </row>
    <row r="21" spans="1:7" ht="12.75">
      <c r="A21" s="125" t="s">
        <v>324</v>
      </c>
      <c r="B21" s="117">
        <v>4527</v>
      </c>
      <c r="C21" s="62">
        <v>463</v>
      </c>
      <c r="D21" s="68"/>
      <c r="E21" s="117">
        <v>5088</v>
      </c>
      <c r="F21" s="62">
        <v>2278</v>
      </c>
      <c r="G21" s="68"/>
    </row>
    <row r="22" spans="1:7" ht="12.75">
      <c r="A22" s="125" t="s">
        <v>325</v>
      </c>
      <c r="B22" s="117">
        <v>4782</v>
      </c>
      <c r="C22" s="62">
        <v>707</v>
      </c>
      <c r="D22" s="68"/>
      <c r="E22" s="117">
        <v>3980</v>
      </c>
      <c r="F22" s="62">
        <v>1811</v>
      </c>
      <c r="G22" s="68"/>
    </row>
    <row r="23" spans="1:7" ht="12.75">
      <c r="A23" s="125" t="s">
        <v>326</v>
      </c>
      <c r="B23" s="117">
        <v>2060</v>
      </c>
      <c r="C23" s="62">
        <v>677</v>
      </c>
      <c r="D23" s="68"/>
      <c r="E23" s="117">
        <v>1102</v>
      </c>
      <c r="F23" s="62">
        <v>554</v>
      </c>
      <c r="G23" s="68"/>
    </row>
    <row r="24" spans="1:7" ht="12.75">
      <c r="A24" s="125" t="s">
        <v>327</v>
      </c>
      <c r="B24" s="117">
        <v>2077</v>
      </c>
      <c r="C24" s="62">
        <v>1021</v>
      </c>
      <c r="D24" s="68"/>
      <c r="E24" s="117">
        <v>2006</v>
      </c>
      <c r="F24" s="62">
        <v>686</v>
      </c>
      <c r="G24" s="68"/>
    </row>
    <row r="25" spans="1:7" ht="12.75">
      <c r="A25" s="125" t="s">
        <v>328</v>
      </c>
      <c r="B25" s="117">
        <v>3451</v>
      </c>
      <c r="C25" s="62">
        <v>531</v>
      </c>
      <c r="D25" s="68"/>
      <c r="E25" s="117">
        <v>5934</v>
      </c>
      <c r="F25" s="62">
        <v>2325</v>
      </c>
      <c r="G25" s="68"/>
    </row>
    <row r="26" spans="1:7" ht="12.75">
      <c r="A26" s="125" t="s">
        <v>329</v>
      </c>
      <c r="B26" s="117">
        <v>3175</v>
      </c>
      <c r="C26" s="62">
        <v>659</v>
      </c>
      <c r="D26" s="68"/>
      <c r="E26" s="117">
        <v>9156</v>
      </c>
      <c r="F26" s="62">
        <v>2852</v>
      </c>
      <c r="G26" s="68"/>
    </row>
    <row r="27" spans="1:7" ht="12.75">
      <c r="A27" s="125" t="s">
        <v>330</v>
      </c>
      <c r="B27" s="312">
        <v>3000</v>
      </c>
      <c r="C27" s="317">
        <v>789</v>
      </c>
      <c r="D27" s="68"/>
      <c r="E27" s="312">
        <v>10106</v>
      </c>
      <c r="F27" s="317">
        <v>4000</v>
      </c>
      <c r="G27" s="68"/>
    </row>
    <row r="28" spans="1:7" ht="13.5" thickBot="1">
      <c r="A28" s="127" t="s">
        <v>331</v>
      </c>
      <c r="B28" s="318">
        <v>2500</v>
      </c>
      <c r="C28" s="319">
        <v>587</v>
      </c>
      <c r="D28" s="92"/>
      <c r="E28" s="318">
        <v>7687</v>
      </c>
      <c r="F28" s="319">
        <v>4000</v>
      </c>
      <c r="G28" s="92"/>
    </row>
    <row r="29" spans="1:7" ht="12.75">
      <c r="A29" s="128" t="s">
        <v>159</v>
      </c>
      <c r="B29" s="119">
        <f aca="true" t="shared" si="0" ref="B29:G29">SUM(B17:B28)</f>
        <v>39886</v>
      </c>
      <c r="C29" s="97">
        <f t="shared" si="0"/>
        <v>10200</v>
      </c>
      <c r="D29" s="98">
        <f t="shared" si="0"/>
        <v>0</v>
      </c>
      <c r="E29" s="119">
        <f t="shared" si="0"/>
        <v>78181</v>
      </c>
      <c r="F29" s="97">
        <f t="shared" si="0"/>
        <v>28808</v>
      </c>
      <c r="G29" s="98"/>
    </row>
    <row r="30" spans="1:7" ht="13.5" thickBot="1">
      <c r="A30" s="126" t="s">
        <v>335</v>
      </c>
      <c r="B30" s="120">
        <f>B29/1000</f>
        <v>39.886</v>
      </c>
      <c r="C30" s="70">
        <f>C29/1000</f>
        <v>10.2</v>
      </c>
      <c r="D30" s="48"/>
      <c r="E30" s="120">
        <f>E29/1000</f>
        <v>78.181</v>
      </c>
      <c r="F30" s="70">
        <f>F29/1000</f>
        <v>28.808</v>
      </c>
      <c r="G30" s="48"/>
    </row>
  </sheetData>
  <sheetProtection/>
  <mergeCells count="15">
    <mergeCell ref="A15:A16"/>
    <mergeCell ref="B15:D15"/>
    <mergeCell ref="E15:G15"/>
    <mergeCell ref="I8:I9"/>
    <mergeCell ref="A6:A9"/>
    <mergeCell ref="C6:C9"/>
    <mergeCell ref="H8:H9"/>
    <mergeCell ref="G7:G9"/>
    <mergeCell ref="H7:I7"/>
    <mergeCell ref="E6:E9"/>
    <mergeCell ref="B6:B9"/>
    <mergeCell ref="D6:D9"/>
    <mergeCell ref="G6:J6"/>
    <mergeCell ref="J7:J9"/>
    <mergeCell ref="F6:F9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5" r:id="rId1"/>
  <headerFooter alignWithMargins="0">
    <oddHeader xml:space="preserve">&amp;RStránka &amp;P z &amp;N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3:J29"/>
  <sheetViews>
    <sheetView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6" sqref="E16"/>
    </sheetView>
  </sheetViews>
  <sheetFormatPr defaultColWidth="9.00390625" defaultRowHeight="12.75"/>
  <cols>
    <col min="1" max="1" width="22.625" style="3" customWidth="1"/>
    <col min="2" max="2" width="27.875" style="3" customWidth="1"/>
    <col min="3" max="3" width="10.375" style="3" customWidth="1"/>
    <col min="4" max="4" width="22.625" style="3" customWidth="1"/>
    <col min="5" max="5" width="10.125" style="3" customWidth="1"/>
    <col min="6" max="6" width="7.375" style="3" customWidth="1"/>
    <col min="7" max="7" width="11.875" style="3" customWidth="1"/>
    <col min="8" max="8" width="6.875" style="3" customWidth="1"/>
    <col min="9" max="9" width="6.625" style="3" customWidth="1"/>
    <col min="10" max="10" width="12.25390625" style="3" customWidth="1"/>
    <col min="11" max="11" width="15.125" style="3" customWidth="1"/>
    <col min="12" max="16384" width="9.125" style="3" customWidth="1"/>
  </cols>
  <sheetData>
    <row r="3" ht="18" customHeight="1">
      <c r="A3" s="1"/>
    </row>
    <row r="4" spans="1:4" ht="18">
      <c r="A4" s="2"/>
      <c r="D4" s="2"/>
    </row>
    <row r="5" ht="13.5" thickBot="1"/>
    <row r="6" spans="1:10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376" t="s">
        <v>33</v>
      </c>
      <c r="G6" s="379" t="s">
        <v>34</v>
      </c>
      <c r="H6" s="380"/>
      <c r="I6" s="380"/>
      <c r="J6" s="381"/>
    </row>
    <row r="7" spans="1:10" ht="12.75">
      <c r="A7" s="377"/>
      <c r="B7" s="374"/>
      <c r="C7" s="377"/>
      <c r="D7" s="377"/>
      <c r="E7" s="377"/>
      <c r="F7" s="377"/>
      <c r="G7" s="397" t="s">
        <v>40</v>
      </c>
      <c r="H7" s="395" t="s">
        <v>37</v>
      </c>
      <c r="I7" s="395"/>
      <c r="J7" s="382" t="s">
        <v>35</v>
      </c>
    </row>
    <row r="8" spans="1:10" ht="12.75" customHeight="1">
      <c r="A8" s="377"/>
      <c r="B8" s="374"/>
      <c r="C8" s="377"/>
      <c r="D8" s="377"/>
      <c r="E8" s="377"/>
      <c r="F8" s="377"/>
      <c r="G8" s="397"/>
      <c r="H8" s="395" t="s">
        <v>38</v>
      </c>
      <c r="I8" s="395" t="s">
        <v>39</v>
      </c>
      <c r="J8" s="383"/>
    </row>
    <row r="9" spans="1:10" ht="47.25" customHeight="1" thickBot="1">
      <c r="A9" s="378"/>
      <c r="B9" s="375"/>
      <c r="C9" s="378"/>
      <c r="D9" s="378"/>
      <c r="E9" s="378"/>
      <c r="F9" s="378"/>
      <c r="G9" s="398"/>
      <c r="H9" s="396"/>
      <c r="I9" s="396"/>
      <c r="J9" s="384"/>
    </row>
    <row r="10" spans="1:10" s="4" customFormat="1" ht="13.5" thickBot="1">
      <c r="A10" s="52" t="s">
        <v>82</v>
      </c>
      <c r="B10" s="39" t="s">
        <v>85</v>
      </c>
      <c r="C10" s="41">
        <v>61387363</v>
      </c>
      <c r="D10" s="39" t="s">
        <v>83</v>
      </c>
      <c r="E10" s="40" t="s">
        <v>84</v>
      </c>
      <c r="F10" s="46" t="s">
        <v>49</v>
      </c>
      <c r="G10" s="135">
        <f>B29</f>
        <v>180.839</v>
      </c>
      <c r="H10" s="136"/>
      <c r="I10" s="136"/>
      <c r="J10" s="89">
        <f>SUM(G10:I10)</f>
        <v>180.839</v>
      </c>
    </row>
    <row r="13" ht="13.5" thickBot="1"/>
    <row r="14" spans="1:4" ht="12.75">
      <c r="A14" s="385">
        <v>2016</v>
      </c>
      <c r="B14" s="387" t="s">
        <v>82</v>
      </c>
      <c r="C14" s="388"/>
      <c r="D14" s="389"/>
    </row>
    <row r="15" spans="1:4" ht="13.5" thickBot="1">
      <c r="A15" s="386"/>
      <c r="B15" s="115" t="s">
        <v>332</v>
      </c>
      <c r="C15" s="70" t="s">
        <v>333</v>
      </c>
      <c r="D15" s="78"/>
    </row>
    <row r="16" spans="1:4" ht="12.75">
      <c r="A16" s="124" t="s">
        <v>320</v>
      </c>
      <c r="B16" s="116">
        <v>19458</v>
      </c>
      <c r="C16" s="74"/>
      <c r="D16" s="75"/>
    </row>
    <row r="17" spans="1:4" ht="12.75">
      <c r="A17" s="125" t="s">
        <v>321</v>
      </c>
      <c r="B17" s="63">
        <v>18531</v>
      </c>
      <c r="C17" s="61"/>
      <c r="D17" s="67"/>
    </row>
    <row r="18" spans="1:4" ht="12.75">
      <c r="A18" s="125" t="s">
        <v>322</v>
      </c>
      <c r="B18" s="63">
        <v>16092</v>
      </c>
      <c r="C18" s="61"/>
      <c r="D18" s="67"/>
    </row>
    <row r="19" spans="1:4" ht="12.75">
      <c r="A19" s="125" t="s">
        <v>323</v>
      </c>
      <c r="B19" s="117">
        <v>16633</v>
      </c>
      <c r="C19" s="62"/>
      <c r="D19" s="68"/>
    </row>
    <row r="20" spans="1:4" ht="12.75">
      <c r="A20" s="125" t="s">
        <v>324</v>
      </c>
      <c r="B20" s="117">
        <v>14175</v>
      </c>
      <c r="C20" s="62"/>
      <c r="D20" s="68"/>
    </row>
    <row r="21" spans="1:4" ht="12.75">
      <c r="A21" s="125" t="s">
        <v>325</v>
      </c>
      <c r="B21" s="117">
        <v>13254</v>
      </c>
      <c r="C21" s="62"/>
      <c r="D21" s="68"/>
    </row>
    <row r="22" spans="1:4" ht="12.75">
      <c r="A22" s="125" t="s">
        <v>326</v>
      </c>
      <c r="B22" s="117">
        <v>6601</v>
      </c>
      <c r="C22" s="62"/>
      <c r="D22" s="68"/>
    </row>
    <row r="23" spans="1:4" ht="12.75">
      <c r="A23" s="125" t="s">
        <v>327</v>
      </c>
      <c r="B23" s="117">
        <v>7098</v>
      </c>
      <c r="C23" s="62"/>
      <c r="D23" s="68"/>
    </row>
    <row r="24" spans="1:4" ht="12.75">
      <c r="A24" s="125" t="s">
        <v>328</v>
      </c>
      <c r="B24" s="117">
        <v>14470</v>
      </c>
      <c r="C24" s="62"/>
      <c r="D24" s="68"/>
    </row>
    <row r="25" spans="1:4" ht="12.75">
      <c r="A25" s="125" t="s">
        <v>329</v>
      </c>
      <c r="B25" s="117">
        <v>17720</v>
      </c>
      <c r="C25" s="62"/>
      <c r="D25" s="68"/>
    </row>
    <row r="26" spans="1:4" ht="12.75">
      <c r="A26" s="125" t="s">
        <v>330</v>
      </c>
      <c r="B26" s="117">
        <v>19115</v>
      </c>
      <c r="C26" s="62"/>
      <c r="D26" s="68"/>
    </row>
    <row r="27" spans="1:4" ht="13.5" thickBot="1">
      <c r="A27" s="127" t="s">
        <v>331</v>
      </c>
      <c r="B27" s="118">
        <v>17692</v>
      </c>
      <c r="C27" s="91"/>
      <c r="D27" s="92"/>
    </row>
    <row r="28" spans="1:4" ht="12.75">
      <c r="A28" s="128" t="s">
        <v>159</v>
      </c>
      <c r="B28" s="119">
        <f>SUM(B16:B27)</f>
        <v>180839</v>
      </c>
      <c r="C28" s="97">
        <f>SUM(C16:C27)</f>
        <v>0</v>
      </c>
      <c r="D28" s="98">
        <f>SUM(D16:D27)</f>
        <v>0</v>
      </c>
    </row>
    <row r="29" spans="1:4" ht="13.5" thickBot="1">
      <c r="A29" s="126" t="s">
        <v>335</v>
      </c>
      <c r="B29" s="120">
        <f>B28/1000</f>
        <v>180.839</v>
      </c>
      <c r="C29" s="70">
        <f>C28/1000</f>
        <v>0</v>
      </c>
      <c r="D29" s="48"/>
    </row>
  </sheetData>
  <sheetProtection/>
  <mergeCells count="14">
    <mergeCell ref="I8:I9"/>
    <mergeCell ref="A6:A9"/>
    <mergeCell ref="C6:C9"/>
    <mergeCell ref="H8:H9"/>
    <mergeCell ref="G7:G9"/>
    <mergeCell ref="H7:I7"/>
    <mergeCell ref="E6:E9"/>
    <mergeCell ref="B6:B9"/>
    <mergeCell ref="D6:D9"/>
    <mergeCell ref="G6:J6"/>
    <mergeCell ref="J7:J9"/>
    <mergeCell ref="F6:F9"/>
    <mergeCell ref="A14:A15"/>
    <mergeCell ref="B14:D14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5" r:id="rId1"/>
  <headerFooter alignWithMargins="0">
    <oddHeader xml:space="preserve">&amp;RStránka &amp;P z &amp;N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3:J50"/>
  <sheetViews>
    <sheetView view="pageBreakPreview" zoomScale="75" zoomScaleNormal="75" zoomScaleSheetLayoutView="75" zoomScalePageLayoutView="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00390625" defaultRowHeight="12.75"/>
  <cols>
    <col min="1" max="1" width="22.625" style="3" customWidth="1"/>
    <col min="2" max="2" width="24.375" style="3" customWidth="1"/>
    <col min="3" max="3" width="10.375" style="3" customWidth="1"/>
    <col min="4" max="4" width="18.75390625" style="3" customWidth="1"/>
    <col min="5" max="5" width="12.875" style="3" customWidth="1"/>
    <col min="6" max="6" width="10.875" style="3" customWidth="1"/>
    <col min="7" max="7" width="11.875" style="3" customWidth="1"/>
    <col min="8" max="8" width="12.875" style="3" customWidth="1"/>
    <col min="9" max="9" width="11.125" style="3" customWidth="1"/>
    <col min="10" max="10" width="12.25390625" style="3" customWidth="1"/>
    <col min="11" max="11" width="15.125" style="3" customWidth="1"/>
    <col min="12" max="16384" width="9.125" style="3" customWidth="1"/>
  </cols>
  <sheetData>
    <row r="3" ht="18" customHeight="1">
      <c r="A3" s="1"/>
    </row>
    <row r="4" spans="1:4" ht="18">
      <c r="A4" s="2"/>
      <c r="D4" s="2"/>
    </row>
    <row r="5" ht="13.5" thickBot="1"/>
    <row r="6" spans="1:10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376" t="s">
        <v>33</v>
      </c>
      <c r="G6" s="379" t="s">
        <v>34</v>
      </c>
      <c r="H6" s="380"/>
      <c r="I6" s="380"/>
      <c r="J6" s="381"/>
    </row>
    <row r="7" spans="1:10" ht="12.75">
      <c r="A7" s="377"/>
      <c r="B7" s="374"/>
      <c r="C7" s="377"/>
      <c r="D7" s="377"/>
      <c r="E7" s="377"/>
      <c r="F7" s="377"/>
      <c r="G7" s="397" t="s">
        <v>40</v>
      </c>
      <c r="H7" s="395" t="s">
        <v>37</v>
      </c>
      <c r="I7" s="395"/>
      <c r="J7" s="382" t="s">
        <v>35</v>
      </c>
    </row>
    <row r="8" spans="1:10" ht="12.75" customHeight="1">
      <c r="A8" s="377"/>
      <c r="B8" s="374"/>
      <c r="C8" s="377"/>
      <c r="D8" s="377"/>
      <c r="E8" s="377"/>
      <c r="F8" s="377"/>
      <c r="G8" s="397"/>
      <c r="H8" s="395" t="s">
        <v>38</v>
      </c>
      <c r="I8" s="395" t="s">
        <v>39</v>
      </c>
      <c r="J8" s="383"/>
    </row>
    <row r="9" spans="1:10" ht="47.25" customHeight="1" thickBot="1">
      <c r="A9" s="378"/>
      <c r="B9" s="375"/>
      <c r="C9" s="378"/>
      <c r="D9" s="378"/>
      <c r="E9" s="378"/>
      <c r="F9" s="378"/>
      <c r="G9" s="398"/>
      <c r="H9" s="396"/>
      <c r="I9" s="396"/>
      <c r="J9" s="384"/>
    </row>
    <row r="10" spans="1:10" ht="12.75">
      <c r="A10" s="32" t="s">
        <v>86</v>
      </c>
      <c r="B10" s="9" t="s">
        <v>87</v>
      </c>
      <c r="C10" s="6">
        <v>60437073</v>
      </c>
      <c r="D10" s="9" t="s">
        <v>88</v>
      </c>
      <c r="E10" s="6" t="s">
        <v>89</v>
      </c>
      <c r="F10" s="24" t="s">
        <v>7</v>
      </c>
      <c r="G10" s="168">
        <f>B33</f>
        <v>23.164</v>
      </c>
      <c r="H10" s="169"/>
      <c r="I10" s="169"/>
      <c r="J10" s="170">
        <f>G10+H10+I10</f>
        <v>23.164</v>
      </c>
    </row>
    <row r="11" spans="1:10" ht="12.75">
      <c r="A11" s="32" t="s">
        <v>90</v>
      </c>
      <c r="B11" s="9" t="s">
        <v>87</v>
      </c>
      <c r="C11" s="6">
        <v>60437073</v>
      </c>
      <c r="D11" s="9" t="s">
        <v>88</v>
      </c>
      <c r="E11" s="6" t="s">
        <v>52</v>
      </c>
      <c r="F11" s="24" t="s">
        <v>7</v>
      </c>
      <c r="G11" s="82">
        <f>E33</f>
        <v>1.109</v>
      </c>
      <c r="H11" s="83"/>
      <c r="I11" s="83"/>
      <c r="J11" s="84">
        <f>G11+H11+I11</f>
        <v>1.109</v>
      </c>
    </row>
    <row r="12" spans="1:10" ht="12.75">
      <c r="A12" s="32" t="s">
        <v>91</v>
      </c>
      <c r="B12" s="9" t="s">
        <v>87</v>
      </c>
      <c r="C12" s="6">
        <v>60437073</v>
      </c>
      <c r="D12" s="9" t="s">
        <v>92</v>
      </c>
      <c r="E12" s="6" t="s">
        <v>45</v>
      </c>
      <c r="F12" s="24" t="s">
        <v>7</v>
      </c>
      <c r="G12" s="82">
        <f>H33</f>
        <v>11.01</v>
      </c>
      <c r="H12" s="83"/>
      <c r="I12" s="83"/>
      <c r="J12" s="84">
        <f>G12+H12+I12</f>
        <v>11.01</v>
      </c>
    </row>
    <row r="13" spans="1:10" ht="12.75">
      <c r="A13" s="32" t="s">
        <v>93</v>
      </c>
      <c r="B13" s="9" t="s">
        <v>87</v>
      </c>
      <c r="C13" s="6">
        <v>60437073</v>
      </c>
      <c r="D13" s="9" t="s">
        <v>94</v>
      </c>
      <c r="E13" s="6" t="s">
        <v>95</v>
      </c>
      <c r="F13" s="24" t="s">
        <v>49</v>
      </c>
      <c r="G13" s="82">
        <f>B50</f>
        <v>38.317</v>
      </c>
      <c r="H13" s="83"/>
      <c r="I13" s="83"/>
      <c r="J13" s="84">
        <f>G13+H13+I13</f>
        <v>38.317</v>
      </c>
    </row>
    <row r="14" spans="1:10" ht="13.5" thickBot="1">
      <c r="A14" s="43" t="s">
        <v>96</v>
      </c>
      <c r="B14" s="44" t="s">
        <v>87</v>
      </c>
      <c r="C14" s="45">
        <v>60437073</v>
      </c>
      <c r="D14" s="44" t="s">
        <v>97</v>
      </c>
      <c r="E14" s="45" t="s">
        <v>98</v>
      </c>
      <c r="F14" s="46" t="s">
        <v>10</v>
      </c>
      <c r="G14" s="87"/>
      <c r="H14" s="88">
        <f>E50</f>
        <v>9.274</v>
      </c>
      <c r="I14" s="88">
        <f>F50</f>
        <v>3.128</v>
      </c>
      <c r="J14" s="89">
        <f>G14+H14+I14</f>
        <v>12.402</v>
      </c>
    </row>
    <row r="17" ht="13.5" thickBot="1"/>
    <row r="18" spans="1:10" ht="12.75">
      <c r="A18" s="403">
        <v>2016</v>
      </c>
      <c r="B18" s="387" t="s">
        <v>86</v>
      </c>
      <c r="C18" s="388"/>
      <c r="D18" s="389"/>
      <c r="E18" s="390" t="s">
        <v>90</v>
      </c>
      <c r="F18" s="388"/>
      <c r="G18" s="391"/>
      <c r="H18" s="390" t="s">
        <v>91</v>
      </c>
      <c r="I18" s="388"/>
      <c r="J18" s="389"/>
    </row>
    <row r="19" spans="1:10" ht="13.5" thickBot="1">
      <c r="A19" s="404"/>
      <c r="B19" s="115" t="s">
        <v>332</v>
      </c>
      <c r="C19" s="70" t="s">
        <v>333</v>
      </c>
      <c r="D19" s="78"/>
      <c r="E19" s="77" t="s">
        <v>332</v>
      </c>
      <c r="F19" s="70" t="s">
        <v>333</v>
      </c>
      <c r="G19" s="79"/>
      <c r="H19" s="77" t="s">
        <v>332</v>
      </c>
      <c r="I19" s="70" t="s">
        <v>333</v>
      </c>
      <c r="J19" s="78"/>
    </row>
    <row r="20" spans="1:10" ht="12.75">
      <c r="A20" s="124" t="s">
        <v>320</v>
      </c>
      <c r="B20" s="116"/>
      <c r="C20" s="74"/>
      <c r="D20" s="75"/>
      <c r="E20" s="73"/>
      <c r="F20" s="74"/>
      <c r="G20" s="80"/>
      <c r="H20" s="73"/>
      <c r="I20" s="74"/>
      <c r="J20" s="76"/>
    </row>
    <row r="21" spans="1:10" ht="12.75">
      <c r="A21" s="125" t="s">
        <v>321</v>
      </c>
      <c r="B21" s="63"/>
      <c r="C21" s="61"/>
      <c r="D21" s="67"/>
      <c r="E21" s="66"/>
      <c r="F21" s="61"/>
      <c r="G21" s="81"/>
      <c r="H21" s="66"/>
      <c r="I21" s="61"/>
      <c r="J21" s="72"/>
    </row>
    <row r="22" spans="1:10" ht="12.75">
      <c r="A22" s="125" t="s">
        <v>322</v>
      </c>
      <c r="B22" s="63"/>
      <c r="C22" s="61"/>
      <c r="D22" s="67"/>
      <c r="E22" s="66"/>
      <c r="F22" s="61"/>
      <c r="G22" s="81"/>
      <c r="H22" s="66"/>
      <c r="I22" s="61"/>
      <c r="J22" s="72"/>
    </row>
    <row r="23" spans="1:10" ht="12.75">
      <c r="A23" s="125" t="s">
        <v>323</v>
      </c>
      <c r="B23" s="117"/>
      <c r="C23" s="62"/>
      <c r="D23" s="68"/>
      <c r="E23" s="66"/>
      <c r="F23" s="61"/>
      <c r="G23" s="81"/>
      <c r="H23" s="66"/>
      <c r="I23" s="61"/>
      <c r="J23" s="72"/>
    </row>
    <row r="24" spans="1:10" ht="12.75">
      <c r="A24" s="125" t="s">
        <v>324</v>
      </c>
      <c r="B24" s="117"/>
      <c r="C24" s="62"/>
      <c r="D24" s="68"/>
      <c r="E24" s="66"/>
      <c r="F24" s="61"/>
      <c r="G24" s="81"/>
      <c r="H24" s="66"/>
      <c r="I24" s="61"/>
      <c r="J24" s="72"/>
    </row>
    <row r="25" spans="1:10" ht="12.75">
      <c r="A25" s="125" t="s">
        <v>325</v>
      </c>
      <c r="B25" s="117"/>
      <c r="C25" s="62"/>
      <c r="D25" s="68"/>
      <c r="E25" s="66"/>
      <c r="F25" s="61"/>
      <c r="G25" s="81"/>
      <c r="H25" s="66"/>
      <c r="I25" s="61"/>
      <c r="J25" s="72"/>
    </row>
    <row r="26" spans="1:10" ht="12.75">
      <c r="A26" s="125" t="s">
        <v>326</v>
      </c>
      <c r="B26" s="117"/>
      <c r="C26" s="62"/>
      <c r="D26" s="68"/>
      <c r="E26" s="66"/>
      <c r="F26" s="61"/>
      <c r="G26" s="81"/>
      <c r="H26" s="66"/>
      <c r="I26" s="61"/>
      <c r="J26" s="72"/>
    </row>
    <row r="27" spans="1:10" ht="12.75">
      <c r="A27" s="125" t="s">
        <v>327</v>
      </c>
      <c r="B27" s="117"/>
      <c r="C27" s="62"/>
      <c r="D27" s="68"/>
      <c r="E27" s="66"/>
      <c r="F27" s="61"/>
      <c r="G27" s="81"/>
      <c r="H27" s="66"/>
      <c r="I27" s="61"/>
      <c r="J27" s="72"/>
    </row>
    <row r="28" spans="1:10" ht="12.75">
      <c r="A28" s="125" t="s">
        <v>328</v>
      </c>
      <c r="B28" s="117"/>
      <c r="C28" s="62"/>
      <c r="D28" s="68"/>
      <c r="E28" s="66"/>
      <c r="F28" s="61"/>
      <c r="G28" s="81"/>
      <c r="H28" s="66"/>
      <c r="I28" s="61"/>
      <c r="J28" s="72"/>
    </row>
    <row r="29" spans="1:10" ht="12.75">
      <c r="A29" s="125" t="s">
        <v>329</v>
      </c>
      <c r="B29" s="117"/>
      <c r="C29" s="62"/>
      <c r="D29" s="68"/>
      <c r="E29" s="66"/>
      <c r="F29" s="61"/>
      <c r="G29" s="81"/>
      <c r="H29" s="66"/>
      <c r="I29" s="61"/>
      <c r="J29" s="72"/>
    </row>
    <row r="30" spans="1:10" ht="12.75">
      <c r="A30" s="125" t="s">
        <v>330</v>
      </c>
      <c r="B30" s="117">
        <v>23164</v>
      </c>
      <c r="C30" s="62"/>
      <c r="D30" s="68"/>
      <c r="E30" s="66">
        <v>1109</v>
      </c>
      <c r="F30" s="61"/>
      <c r="G30" s="81"/>
      <c r="H30" s="66">
        <v>11010</v>
      </c>
      <c r="I30" s="61"/>
      <c r="J30" s="67"/>
    </row>
    <row r="31" spans="1:10" ht="13.5" thickBot="1">
      <c r="A31" s="127" t="s">
        <v>331</v>
      </c>
      <c r="B31" s="118"/>
      <c r="C31" s="91"/>
      <c r="D31" s="92"/>
      <c r="E31" s="93"/>
      <c r="F31" s="94"/>
      <c r="G31" s="95"/>
      <c r="H31" s="93"/>
      <c r="I31" s="94"/>
      <c r="J31" s="96"/>
    </row>
    <row r="32" spans="1:10" ht="12.75">
      <c r="A32" s="128" t="s">
        <v>159</v>
      </c>
      <c r="B32" s="119">
        <f aca="true" t="shared" si="0" ref="B32:J32">SUM(B20:B31)</f>
        <v>23164</v>
      </c>
      <c r="C32" s="97">
        <f t="shared" si="0"/>
        <v>0</v>
      </c>
      <c r="D32" s="98">
        <f t="shared" si="0"/>
        <v>0</v>
      </c>
      <c r="E32" s="71">
        <f t="shared" si="0"/>
        <v>1109</v>
      </c>
      <c r="F32" s="64">
        <f t="shared" si="0"/>
        <v>0</v>
      </c>
      <c r="G32" s="99">
        <f t="shared" si="0"/>
        <v>0</v>
      </c>
      <c r="H32" s="71">
        <f t="shared" si="0"/>
        <v>11010</v>
      </c>
      <c r="I32" s="64">
        <f t="shared" si="0"/>
        <v>0</v>
      </c>
      <c r="J32" s="98">
        <f t="shared" si="0"/>
        <v>0</v>
      </c>
    </row>
    <row r="33" spans="1:10" ht="13.5" thickBot="1">
      <c r="A33" s="126" t="s">
        <v>335</v>
      </c>
      <c r="B33" s="120">
        <f>B32/1000</f>
        <v>23.164</v>
      </c>
      <c r="C33" s="70">
        <f>C32/1000</f>
        <v>0</v>
      </c>
      <c r="D33" s="48"/>
      <c r="E33" s="69">
        <f>E32/1000</f>
        <v>1.109</v>
      </c>
      <c r="F33" s="70">
        <f>F32/1000</f>
        <v>0</v>
      </c>
      <c r="G33" s="79"/>
      <c r="H33" s="69">
        <f>H32/1000</f>
        <v>11.01</v>
      </c>
      <c r="I33" s="70">
        <f>I32/1000</f>
        <v>0</v>
      </c>
      <c r="J33" s="78"/>
    </row>
    <row r="34" ht="13.5" thickBot="1"/>
    <row r="35" spans="1:7" ht="12.75">
      <c r="A35" s="403">
        <v>2016</v>
      </c>
      <c r="B35" s="387" t="s">
        <v>93</v>
      </c>
      <c r="C35" s="388"/>
      <c r="D35" s="389"/>
      <c r="E35" s="390" t="s">
        <v>96</v>
      </c>
      <c r="F35" s="388"/>
      <c r="G35" s="389"/>
    </row>
    <row r="36" spans="1:7" ht="13.5" thickBot="1">
      <c r="A36" s="404"/>
      <c r="B36" s="115" t="s">
        <v>332</v>
      </c>
      <c r="C36" s="70" t="s">
        <v>333</v>
      </c>
      <c r="D36" s="78"/>
      <c r="E36" s="77" t="s">
        <v>332</v>
      </c>
      <c r="F36" s="70" t="s">
        <v>333</v>
      </c>
      <c r="G36" s="78"/>
    </row>
    <row r="37" spans="1:7" ht="12.75">
      <c r="A37" s="124" t="s">
        <v>320</v>
      </c>
      <c r="B37" s="116"/>
      <c r="C37" s="74"/>
      <c r="D37" s="75"/>
      <c r="E37" s="73">
        <v>1266</v>
      </c>
      <c r="F37" s="74">
        <v>309</v>
      </c>
      <c r="G37" s="75"/>
    </row>
    <row r="38" spans="1:7" ht="12.75">
      <c r="A38" s="125" t="s">
        <v>321</v>
      </c>
      <c r="B38" s="63"/>
      <c r="C38" s="61"/>
      <c r="D38" s="67"/>
      <c r="E38" s="66">
        <v>1112</v>
      </c>
      <c r="F38" s="61">
        <v>281</v>
      </c>
      <c r="G38" s="67"/>
    </row>
    <row r="39" spans="1:7" ht="12.75">
      <c r="A39" s="125" t="s">
        <v>322</v>
      </c>
      <c r="B39" s="63"/>
      <c r="C39" s="61"/>
      <c r="D39" s="67"/>
      <c r="E39" s="66">
        <v>800</v>
      </c>
      <c r="F39" s="61">
        <v>292</v>
      </c>
      <c r="G39" s="67"/>
    </row>
    <row r="40" spans="1:7" ht="12.75">
      <c r="A40" s="125" t="s">
        <v>323</v>
      </c>
      <c r="B40" s="117"/>
      <c r="C40" s="62"/>
      <c r="D40" s="68"/>
      <c r="E40" s="66">
        <v>835</v>
      </c>
      <c r="F40" s="61">
        <v>276</v>
      </c>
      <c r="G40" s="67"/>
    </row>
    <row r="41" spans="1:7" ht="12.75">
      <c r="A41" s="125" t="s">
        <v>324</v>
      </c>
      <c r="B41" s="117"/>
      <c r="C41" s="62"/>
      <c r="D41" s="68"/>
      <c r="E41" s="66">
        <v>627</v>
      </c>
      <c r="F41" s="61">
        <v>243</v>
      </c>
      <c r="G41" s="67"/>
    </row>
    <row r="42" spans="1:7" ht="12.75">
      <c r="A42" s="125" t="s">
        <v>325</v>
      </c>
      <c r="B42" s="117"/>
      <c r="C42" s="62"/>
      <c r="D42" s="68"/>
      <c r="E42" s="66">
        <v>429</v>
      </c>
      <c r="F42" s="61">
        <v>200</v>
      </c>
      <c r="G42" s="67"/>
    </row>
    <row r="43" spans="1:7" ht="12.75">
      <c r="A43" s="125" t="s">
        <v>326</v>
      </c>
      <c r="B43" s="117"/>
      <c r="C43" s="62"/>
      <c r="D43" s="68"/>
      <c r="E43" s="66">
        <v>90</v>
      </c>
      <c r="F43" s="61">
        <v>75</v>
      </c>
      <c r="G43" s="67"/>
    </row>
    <row r="44" spans="1:7" ht="12.75">
      <c r="A44" s="125" t="s">
        <v>327</v>
      </c>
      <c r="B44" s="117"/>
      <c r="C44" s="62"/>
      <c r="D44" s="68"/>
      <c r="E44" s="66">
        <v>601</v>
      </c>
      <c r="F44" s="61">
        <v>268</v>
      </c>
      <c r="G44" s="67"/>
    </row>
    <row r="45" spans="1:7" ht="12.75">
      <c r="A45" s="125" t="s">
        <v>328</v>
      </c>
      <c r="B45" s="117"/>
      <c r="C45" s="62"/>
      <c r="D45" s="68"/>
      <c r="E45" s="66">
        <v>557</v>
      </c>
      <c r="F45" s="61">
        <v>184</v>
      </c>
      <c r="G45" s="67"/>
    </row>
    <row r="46" spans="1:7" ht="12.75">
      <c r="A46" s="125" t="s">
        <v>329</v>
      </c>
      <c r="B46" s="117"/>
      <c r="C46" s="62"/>
      <c r="D46" s="68"/>
      <c r="E46" s="66">
        <v>961</v>
      </c>
      <c r="F46" s="61">
        <v>298</v>
      </c>
      <c r="G46" s="67"/>
    </row>
    <row r="47" spans="1:7" ht="12.75">
      <c r="A47" s="125" t="s">
        <v>330</v>
      </c>
      <c r="B47" s="117">
        <v>38317</v>
      </c>
      <c r="C47" s="62"/>
      <c r="D47" s="68"/>
      <c r="E47" s="66">
        <v>1044</v>
      </c>
      <c r="F47" s="61">
        <v>366</v>
      </c>
      <c r="G47" s="67"/>
    </row>
    <row r="48" spans="1:7" ht="13.5" thickBot="1">
      <c r="A48" s="127" t="s">
        <v>331</v>
      </c>
      <c r="B48" s="118"/>
      <c r="C48" s="91"/>
      <c r="D48" s="92"/>
      <c r="E48" s="93">
        <v>952</v>
      </c>
      <c r="F48" s="94">
        <v>336</v>
      </c>
      <c r="G48" s="101"/>
    </row>
    <row r="49" spans="1:7" ht="12.75">
      <c r="A49" s="128" t="s">
        <v>159</v>
      </c>
      <c r="B49" s="119">
        <f aca="true" t="shared" si="1" ref="B49:G49">SUM(B37:B48)</f>
        <v>38317</v>
      </c>
      <c r="C49" s="97">
        <f t="shared" si="1"/>
        <v>0</v>
      </c>
      <c r="D49" s="98">
        <f t="shared" si="1"/>
        <v>0</v>
      </c>
      <c r="E49" s="71">
        <f t="shared" si="1"/>
        <v>9274</v>
      </c>
      <c r="F49" s="64">
        <f t="shared" si="1"/>
        <v>3128</v>
      </c>
      <c r="G49" s="98">
        <f t="shared" si="1"/>
        <v>0</v>
      </c>
    </row>
    <row r="50" spans="1:7" ht="13.5" thickBot="1">
      <c r="A50" s="126" t="s">
        <v>335</v>
      </c>
      <c r="B50" s="120">
        <f>B49/1000</f>
        <v>38.317</v>
      </c>
      <c r="C50" s="70">
        <f>C49/1000</f>
        <v>0</v>
      </c>
      <c r="D50" s="48"/>
      <c r="E50" s="69">
        <f>E49/1000</f>
        <v>9.274</v>
      </c>
      <c r="F50" s="70">
        <f>F49/1000</f>
        <v>3.128</v>
      </c>
      <c r="G50" s="78"/>
    </row>
  </sheetData>
  <sheetProtection/>
  <mergeCells count="19">
    <mergeCell ref="A35:A36"/>
    <mergeCell ref="B35:D35"/>
    <mergeCell ref="E35:G35"/>
    <mergeCell ref="F6:F9"/>
    <mergeCell ref="I8:I9"/>
    <mergeCell ref="A18:A19"/>
    <mergeCell ref="B18:D18"/>
    <mergeCell ref="E18:G18"/>
    <mergeCell ref="H18:J18"/>
    <mergeCell ref="A6:A9"/>
    <mergeCell ref="C6:C9"/>
    <mergeCell ref="H8:H9"/>
    <mergeCell ref="G7:G9"/>
    <mergeCell ref="H7:I7"/>
    <mergeCell ref="E6:E9"/>
    <mergeCell ref="B6:B9"/>
    <mergeCell ref="D6:D9"/>
    <mergeCell ref="G6:J6"/>
    <mergeCell ref="J7:J9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0" r:id="rId1"/>
  <headerFooter alignWithMargins="0">
    <oddHeader xml:space="preserve">&amp;RStránka &amp;P z &amp;N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3:J31"/>
  <sheetViews>
    <sheetView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00390625" defaultRowHeight="12.75"/>
  <cols>
    <col min="1" max="1" width="22.625" style="3" customWidth="1"/>
    <col min="2" max="2" width="27.875" style="3" customWidth="1"/>
    <col min="3" max="3" width="10.375" style="3" customWidth="1"/>
    <col min="4" max="4" width="22.625" style="3" customWidth="1"/>
    <col min="5" max="5" width="14.00390625" style="3" customWidth="1"/>
    <col min="6" max="6" width="12.00390625" style="3" customWidth="1"/>
    <col min="7" max="7" width="16.25390625" style="3" customWidth="1"/>
    <col min="8" max="8" width="10.625" style="3" customWidth="1"/>
    <col min="9" max="9" width="9.875" style="3" customWidth="1"/>
    <col min="10" max="10" width="12.25390625" style="3" customWidth="1"/>
    <col min="11" max="11" width="15.125" style="3" customWidth="1"/>
    <col min="12" max="16384" width="9.125" style="3" customWidth="1"/>
  </cols>
  <sheetData>
    <row r="3" ht="18" customHeight="1">
      <c r="A3" s="1"/>
    </row>
    <row r="4" spans="1:4" ht="18">
      <c r="A4" s="2"/>
      <c r="D4" s="2"/>
    </row>
    <row r="5" ht="13.5" thickBot="1"/>
    <row r="6" spans="1:10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409" t="s">
        <v>33</v>
      </c>
      <c r="G6" s="379" t="s">
        <v>34</v>
      </c>
      <c r="H6" s="380"/>
      <c r="I6" s="380"/>
      <c r="J6" s="381"/>
    </row>
    <row r="7" spans="1:10" ht="12.75">
      <c r="A7" s="377"/>
      <c r="B7" s="374"/>
      <c r="C7" s="377"/>
      <c r="D7" s="377"/>
      <c r="E7" s="377"/>
      <c r="F7" s="410"/>
      <c r="G7" s="397" t="s">
        <v>40</v>
      </c>
      <c r="H7" s="395" t="s">
        <v>37</v>
      </c>
      <c r="I7" s="395"/>
      <c r="J7" s="382" t="s">
        <v>35</v>
      </c>
    </row>
    <row r="8" spans="1:10" ht="12.75" customHeight="1">
      <c r="A8" s="377"/>
      <c r="B8" s="374"/>
      <c r="C8" s="377"/>
      <c r="D8" s="377"/>
      <c r="E8" s="377"/>
      <c r="F8" s="410"/>
      <c r="G8" s="397"/>
      <c r="H8" s="395" t="s">
        <v>38</v>
      </c>
      <c r="I8" s="395" t="s">
        <v>39</v>
      </c>
      <c r="J8" s="383"/>
    </row>
    <row r="9" spans="1:10" ht="47.25" customHeight="1" thickBot="1">
      <c r="A9" s="408"/>
      <c r="B9" s="374"/>
      <c r="C9" s="408"/>
      <c r="D9" s="408"/>
      <c r="E9" s="408"/>
      <c r="F9" s="411"/>
      <c r="G9" s="413"/>
      <c r="H9" s="412"/>
      <c r="I9" s="412"/>
      <c r="J9" s="383"/>
    </row>
    <row r="10" spans="1:10" ht="12.75">
      <c r="A10" s="157" t="s">
        <v>250</v>
      </c>
      <c r="B10" s="158" t="s">
        <v>99</v>
      </c>
      <c r="C10" s="97">
        <v>60437189</v>
      </c>
      <c r="D10" s="158" t="s">
        <v>100</v>
      </c>
      <c r="E10" s="97" t="s">
        <v>84</v>
      </c>
      <c r="F10" s="177" t="s">
        <v>81</v>
      </c>
      <c r="G10" s="168"/>
      <c r="H10" s="169">
        <f>B31</f>
        <v>17.976</v>
      </c>
      <c r="I10" s="169">
        <f>C31</f>
        <v>3.53</v>
      </c>
      <c r="J10" s="169">
        <f>G10+H10+I10</f>
        <v>21.506</v>
      </c>
    </row>
    <row r="11" spans="1:10" ht="12.75">
      <c r="A11" s="36" t="s">
        <v>347</v>
      </c>
      <c r="B11" s="9" t="s">
        <v>99</v>
      </c>
      <c r="C11" s="6">
        <v>60437189</v>
      </c>
      <c r="D11" s="9" t="s">
        <v>100</v>
      </c>
      <c r="E11" s="6" t="s">
        <v>84</v>
      </c>
      <c r="F11" s="24" t="s">
        <v>81</v>
      </c>
      <c r="G11" s="194"/>
      <c r="H11" s="112">
        <f>E31</f>
        <v>73.426</v>
      </c>
      <c r="I11" s="112">
        <f>F31</f>
        <v>21.556</v>
      </c>
      <c r="J11" s="83">
        <f>G11+H11+I11</f>
        <v>94.982</v>
      </c>
    </row>
    <row r="12" spans="1:10" ht="13.5" thickBot="1">
      <c r="A12" s="52" t="s">
        <v>348</v>
      </c>
      <c r="B12" s="44" t="s">
        <v>99</v>
      </c>
      <c r="C12" s="45">
        <v>60437189</v>
      </c>
      <c r="D12" s="44" t="s">
        <v>100</v>
      </c>
      <c r="E12" s="45" t="s">
        <v>55</v>
      </c>
      <c r="F12" s="46" t="s">
        <v>7</v>
      </c>
      <c r="G12" s="195">
        <f>H31</f>
        <v>1.965</v>
      </c>
      <c r="H12" s="196"/>
      <c r="I12" s="196"/>
      <c r="J12" s="136">
        <f>G12+H12+I12</f>
        <v>1.965</v>
      </c>
    </row>
    <row r="15" ht="13.5" thickBot="1"/>
    <row r="16" spans="1:10" ht="12.75">
      <c r="A16" s="385">
        <v>2016</v>
      </c>
      <c r="B16" s="387" t="s">
        <v>250</v>
      </c>
      <c r="C16" s="388"/>
      <c r="D16" s="389"/>
      <c r="E16" s="387" t="s">
        <v>347</v>
      </c>
      <c r="F16" s="388"/>
      <c r="G16" s="389"/>
      <c r="H16" s="387" t="s">
        <v>356</v>
      </c>
      <c r="I16" s="388"/>
      <c r="J16" s="389"/>
    </row>
    <row r="17" spans="1:10" ht="13.5" thickBot="1">
      <c r="A17" s="386"/>
      <c r="B17" s="115" t="s">
        <v>332</v>
      </c>
      <c r="C17" s="70" t="s">
        <v>333</v>
      </c>
      <c r="D17" s="78"/>
      <c r="E17" s="115" t="s">
        <v>332</v>
      </c>
      <c r="F17" s="70" t="s">
        <v>333</v>
      </c>
      <c r="G17" s="78"/>
      <c r="H17" s="115" t="s">
        <v>332</v>
      </c>
      <c r="I17" s="70" t="s">
        <v>333</v>
      </c>
      <c r="J17" s="78"/>
    </row>
    <row r="18" spans="1:10" ht="12.75">
      <c r="A18" s="124" t="s">
        <v>320</v>
      </c>
      <c r="B18" s="181">
        <v>2176</v>
      </c>
      <c r="C18" s="182">
        <v>392</v>
      </c>
      <c r="D18" s="191"/>
      <c r="E18" s="181">
        <v>7745</v>
      </c>
      <c r="F18" s="182">
        <v>2684</v>
      </c>
      <c r="G18" s="183"/>
      <c r="H18" s="181"/>
      <c r="I18" s="182"/>
      <c r="J18" s="183"/>
    </row>
    <row r="19" spans="1:10" ht="12.75">
      <c r="A19" s="125" t="s">
        <v>321</v>
      </c>
      <c r="B19" s="184">
        <v>2057</v>
      </c>
      <c r="C19" s="185">
        <v>366</v>
      </c>
      <c r="D19" s="192"/>
      <c r="E19" s="184">
        <v>7730</v>
      </c>
      <c r="F19" s="185">
        <v>2620</v>
      </c>
      <c r="G19" s="186"/>
      <c r="H19" s="184"/>
      <c r="I19" s="185"/>
      <c r="J19" s="186"/>
    </row>
    <row r="20" spans="1:10" ht="12.75">
      <c r="A20" s="125" t="s">
        <v>322</v>
      </c>
      <c r="B20" s="184">
        <v>1825</v>
      </c>
      <c r="C20" s="185">
        <v>300</v>
      </c>
      <c r="D20" s="192"/>
      <c r="E20" s="184">
        <v>6454</v>
      </c>
      <c r="F20" s="185">
        <v>2192</v>
      </c>
      <c r="G20" s="186"/>
      <c r="H20" s="184"/>
      <c r="I20" s="185"/>
      <c r="J20" s="186"/>
    </row>
    <row r="21" spans="1:10" ht="12.75">
      <c r="A21" s="125" t="s">
        <v>323</v>
      </c>
      <c r="B21" s="184">
        <v>1578</v>
      </c>
      <c r="C21" s="185">
        <v>265</v>
      </c>
      <c r="D21" s="192"/>
      <c r="E21" s="184">
        <v>6685</v>
      </c>
      <c r="F21" s="185">
        <v>1902</v>
      </c>
      <c r="G21" s="186"/>
      <c r="H21" s="184"/>
      <c r="I21" s="185"/>
      <c r="J21" s="186"/>
    </row>
    <row r="22" spans="1:10" ht="12.75">
      <c r="A22" s="125" t="s">
        <v>324</v>
      </c>
      <c r="B22" s="184">
        <v>1264</v>
      </c>
      <c r="C22" s="185">
        <v>217</v>
      </c>
      <c r="D22" s="192"/>
      <c r="E22" s="184">
        <v>6454</v>
      </c>
      <c r="F22" s="185">
        <v>1501</v>
      </c>
      <c r="G22" s="186"/>
      <c r="H22" s="184"/>
      <c r="I22" s="185"/>
      <c r="J22" s="186"/>
    </row>
    <row r="23" spans="1:10" ht="12.75">
      <c r="A23" s="125" t="s">
        <v>325</v>
      </c>
      <c r="B23" s="184">
        <v>1182</v>
      </c>
      <c r="C23" s="185">
        <v>215</v>
      </c>
      <c r="D23" s="192"/>
      <c r="E23" s="184">
        <v>5851</v>
      </c>
      <c r="F23" s="185">
        <v>1437</v>
      </c>
      <c r="G23" s="186"/>
      <c r="H23" s="184"/>
      <c r="I23" s="185"/>
      <c r="J23" s="186"/>
    </row>
    <row r="24" spans="1:10" ht="12.75">
      <c r="A24" s="125" t="s">
        <v>326</v>
      </c>
      <c r="B24" s="184">
        <v>576</v>
      </c>
      <c r="C24" s="185">
        <v>143</v>
      </c>
      <c r="D24" s="192"/>
      <c r="E24" s="184">
        <v>1075</v>
      </c>
      <c r="F24" s="185">
        <v>476</v>
      </c>
      <c r="G24" s="186"/>
      <c r="H24" s="184"/>
      <c r="I24" s="185"/>
      <c r="J24" s="186"/>
    </row>
    <row r="25" spans="1:10" ht="12.75">
      <c r="A25" s="125" t="s">
        <v>327</v>
      </c>
      <c r="B25" s="184">
        <v>397</v>
      </c>
      <c r="C25" s="185">
        <v>138</v>
      </c>
      <c r="D25" s="192"/>
      <c r="E25" s="184">
        <v>1423</v>
      </c>
      <c r="F25" s="185">
        <v>491</v>
      </c>
      <c r="G25" s="186"/>
      <c r="H25" s="184"/>
      <c r="I25" s="185"/>
      <c r="J25" s="186"/>
    </row>
    <row r="26" spans="1:10" ht="12.75">
      <c r="A26" s="125" t="s">
        <v>328</v>
      </c>
      <c r="B26" s="184">
        <v>1289</v>
      </c>
      <c r="C26" s="185">
        <v>272</v>
      </c>
      <c r="D26" s="192"/>
      <c r="E26" s="184">
        <v>6446</v>
      </c>
      <c r="F26" s="185">
        <v>1338</v>
      </c>
      <c r="G26" s="186"/>
      <c r="H26" s="184"/>
      <c r="I26" s="185"/>
      <c r="J26" s="186"/>
    </row>
    <row r="27" spans="1:10" ht="12.75">
      <c r="A27" s="125" t="s">
        <v>329</v>
      </c>
      <c r="B27" s="184">
        <v>1711</v>
      </c>
      <c r="C27" s="185">
        <v>309</v>
      </c>
      <c r="D27" s="192"/>
      <c r="E27" s="184">
        <v>8117</v>
      </c>
      <c r="F27" s="185">
        <v>1888</v>
      </c>
      <c r="G27" s="186"/>
      <c r="H27" s="184"/>
      <c r="I27" s="185"/>
      <c r="J27" s="186"/>
    </row>
    <row r="28" spans="1:10" ht="12.75">
      <c r="A28" s="125" t="s">
        <v>330</v>
      </c>
      <c r="B28" s="184">
        <v>1963</v>
      </c>
      <c r="C28" s="185">
        <v>408</v>
      </c>
      <c r="D28" s="192"/>
      <c r="E28" s="184">
        <v>8004</v>
      </c>
      <c r="F28" s="185">
        <v>2622</v>
      </c>
      <c r="G28" s="186"/>
      <c r="H28" s="184">
        <v>1965</v>
      </c>
      <c r="I28" s="185"/>
      <c r="J28" s="272"/>
    </row>
    <row r="29" spans="1:10" ht="13.5" thickBot="1">
      <c r="A29" s="127" t="s">
        <v>331</v>
      </c>
      <c r="B29" s="187">
        <v>1958</v>
      </c>
      <c r="C29" s="188">
        <v>505</v>
      </c>
      <c r="D29" s="193"/>
      <c r="E29" s="187">
        <v>7442</v>
      </c>
      <c r="F29" s="188">
        <v>2405</v>
      </c>
      <c r="G29" s="189"/>
      <c r="H29" s="187"/>
      <c r="I29" s="188"/>
      <c r="J29" s="189"/>
    </row>
    <row r="30" spans="1:10" ht="12.75">
      <c r="A30" s="128" t="s">
        <v>159</v>
      </c>
      <c r="B30" s="119">
        <f aca="true" t="shared" si="0" ref="B30:G30">SUM(B18:B29)</f>
        <v>17976</v>
      </c>
      <c r="C30" s="97">
        <f t="shared" si="0"/>
        <v>3530</v>
      </c>
      <c r="D30" s="98">
        <f t="shared" si="0"/>
        <v>0</v>
      </c>
      <c r="E30" s="119">
        <f t="shared" si="0"/>
        <v>73426</v>
      </c>
      <c r="F30" s="97">
        <f t="shared" si="0"/>
        <v>21556</v>
      </c>
      <c r="G30" s="98">
        <f t="shared" si="0"/>
        <v>0</v>
      </c>
      <c r="H30" s="119">
        <f>SUM(H18:H29)</f>
        <v>1965</v>
      </c>
      <c r="I30" s="97">
        <f>SUM(I18:I29)</f>
        <v>0</v>
      </c>
      <c r="J30" s="98">
        <f>SUM(J18:J29)</f>
        <v>0</v>
      </c>
    </row>
    <row r="31" spans="1:10" ht="13.5" thickBot="1">
      <c r="A31" s="126" t="s">
        <v>335</v>
      </c>
      <c r="B31" s="120">
        <f>B30/1000</f>
        <v>17.976</v>
      </c>
      <c r="C31" s="70">
        <f>C30/1000</f>
        <v>3.53</v>
      </c>
      <c r="D31" s="48"/>
      <c r="E31" s="120">
        <f>E30/1000</f>
        <v>73.426</v>
      </c>
      <c r="F31" s="70">
        <f>F30/1000</f>
        <v>21.556</v>
      </c>
      <c r="G31" s="48"/>
      <c r="H31" s="120">
        <f>H30/1000</f>
        <v>1.965</v>
      </c>
      <c r="I31" s="70">
        <f>I30/1000</f>
        <v>0</v>
      </c>
      <c r="J31" s="48"/>
    </row>
  </sheetData>
  <sheetProtection/>
  <mergeCells count="16">
    <mergeCell ref="I8:I9"/>
    <mergeCell ref="A16:A17"/>
    <mergeCell ref="B16:D16"/>
    <mergeCell ref="A6:A9"/>
    <mergeCell ref="C6:C9"/>
    <mergeCell ref="H8:H9"/>
    <mergeCell ref="G7:G9"/>
    <mergeCell ref="H7:I7"/>
    <mergeCell ref="H16:J16"/>
    <mergeCell ref="E16:G16"/>
    <mergeCell ref="E6:E9"/>
    <mergeCell ref="B6:B9"/>
    <mergeCell ref="D6:D9"/>
    <mergeCell ref="G6:J6"/>
    <mergeCell ref="J7:J9"/>
    <mergeCell ref="F6:F9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85" r:id="rId1"/>
  <headerFooter alignWithMargins="0">
    <oddHeader xml:space="preserve">&amp;RStránka &amp;P z &amp;N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3:L43"/>
  <sheetViews>
    <sheetView view="pageBreakPreview" zoomScale="75" zoomScaleNormal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24" sqref="K24"/>
    </sheetView>
  </sheetViews>
  <sheetFormatPr defaultColWidth="9.00390625" defaultRowHeight="12.75"/>
  <cols>
    <col min="1" max="1" width="22.625" style="3" customWidth="1"/>
    <col min="2" max="2" width="25.875" style="3" customWidth="1"/>
    <col min="3" max="3" width="10.375" style="3" customWidth="1"/>
    <col min="4" max="4" width="19.75390625" style="3" customWidth="1"/>
    <col min="5" max="5" width="13.75390625" style="3" customWidth="1"/>
    <col min="6" max="6" width="12.375" style="3" customWidth="1"/>
    <col min="7" max="7" width="11.875" style="3" customWidth="1"/>
    <col min="8" max="8" width="11.00390625" style="3" customWidth="1"/>
    <col min="9" max="9" width="12.125" style="3" customWidth="1"/>
    <col min="10" max="10" width="12.25390625" style="3" customWidth="1"/>
    <col min="11" max="11" width="15.125" style="3" customWidth="1"/>
    <col min="12" max="12" width="13.125" style="3" customWidth="1"/>
    <col min="13" max="16384" width="9.125" style="3" customWidth="1"/>
  </cols>
  <sheetData>
    <row r="3" ht="18" customHeight="1">
      <c r="A3" s="1"/>
    </row>
    <row r="4" spans="1:4" ht="18">
      <c r="A4" s="2"/>
      <c r="D4" s="2"/>
    </row>
    <row r="5" ht="13.5" thickBot="1"/>
    <row r="6" spans="1:10" ht="18.75" customHeight="1">
      <c r="A6" s="376" t="s">
        <v>41</v>
      </c>
      <c r="B6" s="373" t="s">
        <v>32</v>
      </c>
      <c r="C6" s="376" t="s">
        <v>29</v>
      </c>
      <c r="D6" s="376" t="s">
        <v>30</v>
      </c>
      <c r="E6" s="376" t="s">
        <v>36</v>
      </c>
      <c r="F6" s="376" t="s">
        <v>33</v>
      </c>
      <c r="G6" s="379" t="s">
        <v>34</v>
      </c>
      <c r="H6" s="380"/>
      <c r="I6" s="380"/>
      <c r="J6" s="381"/>
    </row>
    <row r="7" spans="1:10" ht="12.75">
      <c r="A7" s="377"/>
      <c r="B7" s="374"/>
      <c r="C7" s="377"/>
      <c r="D7" s="377"/>
      <c r="E7" s="377"/>
      <c r="F7" s="377"/>
      <c r="G7" s="397" t="s">
        <v>40</v>
      </c>
      <c r="H7" s="395" t="s">
        <v>37</v>
      </c>
      <c r="I7" s="395"/>
      <c r="J7" s="382" t="s">
        <v>35</v>
      </c>
    </row>
    <row r="8" spans="1:10" ht="12.75" customHeight="1">
      <c r="A8" s="377"/>
      <c r="B8" s="374"/>
      <c r="C8" s="377"/>
      <c r="D8" s="377"/>
      <c r="E8" s="377"/>
      <c r="F8" s="377"/>
      <c r="G8" s="397"/>
      <c r="H8" s="395" t="s">
        <v>38</v>
      </c>
      <c r="I8" s="395" t="s">
        <v>39</v>
      </c>
      <c r="J8" s="383"/>
    </row>
    <row r="9" spans="1:10" ht="47.25" customHeight="1" thickBot="1">
      <c r="A9" s="378"/>
      <c r="B9" s="375"/>
      <c r="C9" s="378"/>
      <c r="D9" s="378"/>
      <c r="E9" s="378"/>
      <c r="F9" s="378"/>
      <c r="G9" s="398"/>
      <c r="H9" s="396"/>
      <c r="I9" s="396"/>
      <c r="J9" s="384"/>
    </row>
    <row r="10" spans="1:10" ht="12.75">
      <c r="A10" s="32" t="s">
        <v>240</v>
      </c>
      <c r="B10" s="9" t="s">
        <v>101</v>
      </c>
      <c r="C10" s="6">
        <v>61388254</v>
      </c>
      <c r="D10" s="9" t="s">
        <v>319</v>
      </c>
      <c r="E10" s="6" t="s">
        <v>62</v>
      </c>
      <c r="F10" s="24" t="s">
        <v>10</v>
      </c>
      <c r="G10" s="82"/>
      <c r="H10" s="83">
        <f>B31</f>
        <v>8.62</v>
      </c>
      <c r="I10" s="83">
        <f>C31</f>
        <v>2.878</v>
      </c>
      <c r="J10" s="84">
        <f>SUM(G10:I10)</f>
        <v>11.498</v>
      </c>
    </row>
    <row r="11" spans="1:10" ht="12.75">
      <c r="A11" s="32" t="s">
        <v>241</v>
      </c>
      <c r="B11" s="9" t="s">
        <v>101</v>
      </c>
      <c r="C11" s="6">
        <v>61388254</v>
      </c>
      <c r="D11" s="9" t="s">
        <v>102</v>
      </c>
      <c r="E11" s="6" t="s">
        <v>84</v>
      </c>
      <c r="F11" s="24" t="s">
        <v>7</v>
      </c>
      <c r="G11" s="82">
        <f>E31</f>
        <v>65.863</v>
      </c>
      <c r="H11" s="83"/>
      <c r="I11" s="83"/>
      <c r="J11" s="84">
        <f>SUM(G11:I11)</f>
        <v>65.863</v>
      </c>
    </row>
    <row r="12" spans="1:10" ht="13.5" thickBot="1">
      <c r="A12" s="43" t="s">
        <v>242</v>
      </c>
      <c r="B12" s="44" t="s">
        <v>101</v>
      </c>
      <c r="C12" s="45">
        <v>61388254</v>
      </c>
      <c r="D12" s="44" t="s">
        <v>102</v>
      </c>
      <c r="E12" s="45" t="s">
        <v>51</v>
      </c>
      <c r="F12" s="46" t="s">
        <v>10</v>
      </c>
      <c r="G12" s="87"/>
      <c r="H12" s="88">
        <f>H31</f>
        <v>58.618</v>
      </c>
      <c r="I12" s="88">
        <f>I31</f>
        <v>17.978</v>
      </c>
      <c r="J12" s="89">
        <f>SUM(G12:I12)</f>
        <v>76.596</v>
      </c>
    </row>
    <row r="15" ht="13.5" thickBot="1">
      <c r="B15" s="59"/>
    </row>
    <row r="16" spans="1:10" ht="12.75">
      <c r="A16" s="385">
        <v>2016</v>
      </c>
      <c r="B16" s="387" t="s">
        <v>240</v>
      </c>
      <c r="C16" s="388"/>
      <c r="D16" s="389"/>
      <c r="E16" s="390" t="s">
        <v>241</v>
      </c>
      <c r="F16" s="388"/>
      <c r="G16" s="391"/>
      <c r="H16" s="390" t="s">
        <v>242</v>
      </c>
      <c r="I16" s="388"/>
      <c r="J16" s="389"/>
    </row>
    <row r="17" spans="1:12" ht="12.75" customHeight="1" thickBot="1">
      <c r="A17" s="386"/>
      <c r="B17" s="115" t="s">
        <v>332</v>
      </c>
      <c r="C17" s="70" t="s">
        <v>333</v>
      </c>
      <c r="D17" s="78"/>
      <c r="E17" s="77" t="s">
        <v>332</v>
      </c>
      <c r="F17" s="70" t="s">
        <v>333</v>
      </c>
      <c r="G17" s="79"/>
      <c r="H17" s="77" t="s">
        <v>332</v>
      </c>
      <c r="I17" s="70" t="s">
        <v>333</v>
      </c>
      <c r="J17" s="78"/>
      <c r="K17" s="60"/>
      <c r="L17" s="60"/>
    </row>
    <row r="18" spans="1:12" ht="12.75">
      <c r="A18" s="124" t="s">
        <v>320</v>
      </c>
      <c r="B18" s="116">
        <v>997</v>
      </c>
      <c r="C18" s="74">
        <v>289</v>
      </c>
      <c r="D18" s="75"/>
      <c r="E18" s="73">
        <v>9028</v>
      </c>
      <c r="F18" s="74"/>
      <c r="G18" s="80"/>
      <c r="H18" s="73">
        <v>6292</v>
      </c>
      <c r="I18" s="74">
        <v>2012</v>
      </c>
      <c r="J18" s="76"/>
      <c r="K18" s="5"/>
      <c r="L18" s="5"/>
    </row>
    <row r="19" spans="1:12" ht="12.75">
      <c r="A19" s="125" t="s">
        <v>321</v>
      </c>
      <c r="B19" s="63">
        <v>936</v>
      </c>
      <c r="C19" s="61">
        <v>275</v>
      </c>
      <c r="D19" s="67"/>
      <c r="E19" s="66">
        <v>7613</v>
      </c>
      <c r="F19" s="61"/>
      <c r="G19" s="81"/>
      <c r="H19" s="66">
        <v>5395</v>
      </c>
      <c r="I19" s="61">
        <v>1895</v>
      </c>
      <c r="J19" s="72"/>
      <c r="K19" s="5"/>
      <c r="L19" s="5"/>
    </row>
    <row r="20" spans="1:12" ht="12.75">
      <c r="A20" s="125" t="s">
        <v>322</v>
      </c>
      <c r="B20" s="63">
        <v>784</v>
      </c>
      <c r="C20" s="61">
        <v>285</v>
      </c>
      <c r="D20" s="67"/>
      <c r="E20" s="66">
        <v>7587</v>
      </c>
      <c r="F20" s="61"/>
      <c r="G20" s="81"/>
      <c r="H20" s="66">
        <v>4559</v>
      </c>
      <c r="I20" s="61">
        <v>1411</v>
      </c>
      <c r="J20" s="72"/>
      <c r="K20" s="5"/>
      <c r="L20" s="5"/>
    </row>
    <row r="21" spans="1:12" ht="12.75">
      <c r="A21" s="125" t="s">
        <v>323</v>
      </c>
      <c r="B21" s="117">
        <v>823</v>
      </c>
      <c r="C21" s="62">
        <v>274</v>
      </c>
      <c r="D21" s="68"/>
      <c r="E21" s="66">
        <v>6748</v>
      </c>
      <c r="F21" s="61"/>
      <c r="G21" s="81"/>
      <c r="H21" s="66">
        <v>4768</v>
      </c>
      <c r="I21" s="61">
        <v>1393</v>
      </c>
      <c r="J21" s="72"/>
      <c r="K21" s="5"/>
      <c r="L21" s="5"/>
    </row>
    <row r="22" spans="1:12" ht="12.75">
      <c r="A22" s="125" t="s">
        <v>324</v>
      </c>
      <c r="B22" s="117">
        <v>789</v>
      </c>
      <c r="C22" s="62">
        <v>256</v>
      </c>
      <c r="D22" s="68"/>
      <c r="E22" s="66">
        <v>5792</v>
      </c>
      <c r="F22" s="61"/>
      <c r="G22" s="81"/>
      <c r="H22" s="66">
        <v>4527</v>
      </c>
      <c r="I22" s="61">
        <v>1378</v>
      </c>
      <c r="J22" s="72"/>
      <c r="K22" s="5"/>
      <c r="L22" s="5"/>
    </row>
    <row r="23" spans="1:12" ht="12.75">
      <c r="A23" s="125" t="s">
        <v>325</v>
      </c>
      <c r="B23" s="117">
        <v>467</v>
      </c>
      <c r="C23" s="62">
        <v>116</v>
      </c>
      <c r="D23" s="68"/>
      <c r="E23" s="66">
        <v>5165</v>
      </c>
      <c r="F23" s="61"/>
      <c r="G23" s="81"/>
      <c r="H23" s="66">
        <v>4221</v>
      </c>
      <c r="I23" s="61">
        <v>1399</v>
      </c>
      <c r="J23" s="72"/>
      <c r="K23" s="5"/>
      <c r="L23" s="5"/>
    </row>
    <row r="24" spans="1:12" ht="12.75">
      <c r="A24" s="125" t="s">
        <v>326</v>
      </c>
      <c r="B24" s="117">
        <v>223</v>
      </c>
      <c r="C24" s="62">
        <v>108</v>
      </c>
      <c r="D24" s="68"/>
      <c r="E24" s="66">
        <v>1371</v>
      </c>
      <c r="F24" s="61"/>
      <c r="G24" s="81"/>
      <c r="H24" s="66">
        <v>1938</v>
      </c>
      <c r="I24" s="61">
        <v>848</v>
      </c>
      <c r="J24" s="72"/>
      <c r="K24" s="5"/>
      <c r="L24" s="5"/>
    </row>
    <row r="25" spans="1:12" ht="12.75">
      <c r="A25" s="125" t="s">
        <v>327</v>
      </c>
      <c r="B25" s="117">
        <v>223</v>
      </c>
      <c r="C25" s="62">
        <v>108</v>
      </c>
      <c r="D25" s="68"/>
      <c r="E25" s="66">
        <v>1371</v>
      </c>
      <c r="F25" s="61"/>
      <c r="G25" s="81"/>
      <c r="H25" s="66">
        <v>1938</v>
      </c>
      <c r="I25" s="61">
        <v>848</v>
      </c>
      <c r="J25" s="72"/>
      <c r="K25" s="5"/>
      <c r="L25" s="5"/>
    </row>
    <row r="26" spans="1:12" ht="12.75">
      <c r="A26" s="125" t="s">
        <v>328</v>
      </c>
      <c r="B26" s="117">
        <v>495</v>
      </c>
      <c r="C26" s="62">
        <v>110</v>
      </c>
      <c r="D26" s="68"/>
      <c r="E26" s="66">
        <v>4979</v>
      </c>
      <c r="F26" s="61"/>
      <c r="G26" s="81"/>
      <c r="H26" s="66">
        <v>4981</v>
      </c>
      <c r="I26" s="61">
        <v>1401</v>
      </c>
      <c r="J26" s="72"/>
      <c r="K26" s="5"/>
      <c r="L26" s="5"/>
    </row>
    <row r="27" spans="1:12" ht="12.75">
      <c r="A27" s="125" t="s">
        <v>329</v>
      </c>
      <c r="B27" s="117">
        <v>893</v>
      </c>
      <c r="C27" s="62">
        <v>280</v>
      </c>
      <c r="D27" s="68"/>
      <c r="E27" s="66">
        <v>5146</v>
      </c>
      <c r="F27" s="61"/>
      <c r="G27" s="81"/>
      <c r="H27" s="66">
        <v>6914</v>
      </c>
      <c r="I27" s="61">
        <v>1523</v>
      </c>
      <c r="J27" s="72"/>
      <c r="K27" s="5"/>
      <c r="L27" s="5"/>
    </row>
    <row r="28" spans="1:12" ht="12.75">
      <c r="A28" s="125" t="s">
        <v>330</v>
      </c>
      <c r="B28" s="117">
        <v>1009</v>
      </c>
      <c r="C28" s="62">
        <v>375</v>
      </c>
      <c r="D28" s="68"/>
      <c r="E28" s="66">
        <v>5727</v>
      </c>
      <c r="F28" s="61"/>
      <c r="G28" s="81"/>
      <c r="H28" s="66">
        <v>6615</v>
      </c>
      <c r="I28" s="61">
        <v>2019</v>
      </c>
      <c r="J28" s="72"/>
      <c r="K28" s="5"/>
      <c r="L28" s="5"/>
    </row>
    <row r="29" spans="1:12" ht="13.5" thickBot="1">
      <c r="A29" s="127" t="s">
        <v>331</v>
      </c>
      <c r="B29" s="118">
        <v>981</v>
      </c>
      <c r="C29" s="91">
        <v>402</v>
      </c>
      <c r="D29" s="92"/>
      <c r="E29" s="93">
        <v>5336</v>
      </c>
      <c r="F29" s="94"/>
      <c r="G29" s="95"/>
      <c r="H29" s="93">
        <v>6470</v>
      </c>
      <c r="I29" s="94">
        <v>1851</v>
      </c>
      <c r="J29" s="96"/>
      <c r="K29" s="5"/>
      <c r="L29" s="5"/>
    </row>
    <row r="30" spans="1:10" ht="12.75">
      <c r="A30" s="128" t="s">
        <v>159</v>
      </c>
      <c r="B30" s="119">
        <f>SUM(B18:B29)</f>
        <v>8620</v>
      </c>
      <c r="C30" s="97">
        <f>SUM(C18:C29)</f>
        <v>2878</v>
      </c>
      <c r="D30" s="98">
        <f>SUM(D18:D29)</f>
        <v>0</v>
      </c>
      <c r="E30" s="71">
        <f>SUM(E18:E29)</f>
        <v>65863</v>
      </c>
      <c r="F30" s="64"/>
      <c r="G30" s="99">
        <f>SUM(G18:G29)</f>
        <v>0</v>
      </c>
      <c r="H30" s="71">
        <f>SUM(H18:H29)</f>
        <v>58618</v>
      </c>
      <c r="I30" s="64">
        <f>SUM(I18:I29)</f>
        <v>17978</v>
      </c>
      <c r="J30" s="65">
        <f>SUM(J18:J29)</f>
        <v>0</v>
      </c>
    </row>
    <row r="31" spans="1:10" ht="13.5" thickBot="1">
      <c r="A31" s="126" t="s">
        <v>335</v>
      </c>
      <c r="B31" s="120">
        <f>B30/1000</f>
        <v>8.62</v>
      </c>
      <c r="C31" s="70">
        <f>C30/1000</f>
        <v>2.878</v>
      </c>
      <c r="D31" s="48"/>
      <c r="E31" s="69">
        <f>E30/1000</f>
        <v>65.863</v>
      </c>
      <c r="F31" s="70"/>
      <c r="G31" s="79"/>
      <c r="H31" s="69">
        <f>H30/1000</f>
        <v>58.618</v>
      </c>
      <c r="I31" s="70">
        <f>I30/1000</f>
        <v>17.978</v>
      </c>
      <c r="J31" s="78"/>
    </row>
    <row r="32" ht="12.75">
      <c r="A32" s="59"/>
    </row>
    <row r="33" ht="12.75">
      <c r="A33" s="59"/>
    </row>
    <row r="34" ht="12.75">
      <c r="A34" s="59"/>
    </row>
    <row r="35" ht="12.75">
      <c r="A35" s="59"/>
    </row>
    <row r="36" ht="12.75">
      <c r="A36" s="59"/>
    </row>
    <row r="37" ht="12.75">
      <c r="A37" s="59"/>
    </row>
    <row r="38" ht="12.75">
      <c r="A38" s="59"/>
    </row>
    <row r="39" ht="12.75">
      <c r="A39" s="59"/>
    </row>
    <row r="40" ht="12.75">
      <c r="A40" s="59"/>
    </row>
    <row r="41" ht="12.75">
      <c r="A41" s="59"/>
    </row>
    <row r="42" ht="12.75">
      <c r="A42" s="59"/>
    </row>
    <row r="43" ht="12.75">
      <c r="A43" s="59"/>
    </row>
  </sheetData>
  <sheetProtection/>
  <mergeCells count="16">
    <mergeCell ref="I8:I9"/>
    <mergeCell ref="A6:A9"/>
    <mergeCell ref="C6:C9"/>
    <mergeCell ref="H8:H9"/>
    <mergeCell ref="G7:G9"/>
    <mergeCell ref="H7:I7"/>
    <mergeCell ref="E6:E9"/>
    <mergeCell ref="B6:B9"/>
    <mergeCell ref="A16:A17"/>
    <mergeCell ref="D6:D9"/>
    <mergeCell ref="G6:J6"/>
    <mergeCell ref="J7:J9"/>
    <mergeCell ref="B16:D16"/>
    <mergeCell ref="E16:G16"/>
    <mergeCell ref="H16:J16"/>
    <mergeCell ref="F6:F9"/>
  </mergeCells>
  <printOptions horizontalCentered="1"/>
  <pageMargins left="0" right="0" top="0.1968503937007874" bottom="0.1968503937007874" header="0.1968503937007874" footer="0.31496062992125984"/>
  <pageSetup horizontalDpi="600" verticalDpi="600" orientation="landscape" paperSize="9" scale="78" r:id="rId1"/>
  <headerFooter alignWithMargins="0">
    <oddHeader xml:space="preserve">&amp;RStránka &amp;P z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MÝstnÝ ˙°ad Praha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Šímová</dc:creator>
  <cp:keywords/>
  <dc:description/>
  <cp:lastModifiedBy>akjskoncipient</cp:lastModifiedBy>
  <cp:lastPrinted>2017-06-12T09:00:24Z</cp:lastPrinted>
  <dcterms:created xsi:type="dcterms:W3CDTF">2001-09-14T05:35:22Z</dcterms:created>
  <dcterms:modified xsi:type="dcterms:W3CDTF">2017-09-15T12:16:24Z</dcterms:modified>
  <cp:category/>
  <cp:version/>
  <cp:contentType/>
  <cp:contentStatus/>
</cp:coreProperties>
</file>