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taii\Downloads\"/>
    </mc:Choice>
  </mc:AlternateContent>
  <bookViews>
    <workbookView xWindow="0" yWindow="0" windowWidth="28770" windowHeight="122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1" l="1"/>
  <c r="F72" i="1"/>
  <c r="X49" i="1" l="1"/>
  <c r="W49" i="1"/>
  <c r="V49" i="1"/>
  <c r="U49" i="1"/>
  <c r="T49" i="1"/>
  <c r="S49" i="1"/>
  <c r="R49" i="1"/>
  <c r="Q49" i="1"/>
  <c r="P49" i="1"/>
  <c r="O49" i="1"/>
  <c r="N49" i="1"/>
  <c r="M47" i="1"/>
  <c r="L47" i="1"/>
  <c r="K47" i="1"/>
  <c r="J47" i="1"/>
  <c r="I47" i="1"/>
  <c r="H47" i="1"/>
  <c r="G47" i="1"/>
  <c r="F47" i="1"/>
  <c r="E47" i="1"/>
  <c r="D47" i="1"/>
  <c r="C47" i="1"/>
  <c r="M45" i="1"/>
  <c r="L45" i="1"/>
  <c r="K45" i="1"/>
  <c r="J45" i="1"/>
  <c r="I45" i="1"/>
  <c r="H45" i="1"/>
  <c r="G45" i="1"/>
  <c r="F45" i="1"/>
  <c r="E45" i="1"/>
  <c r="D45" i="1"/>
  <c r="C45" i="1"/>
  <c r="M43" i="1"/>
  <c r="L43" i="1"/>
  <c r="K43" i="1"/>
  <c r="J43" i="1"/>
  <c r="I43" i="1"/>
  <c r="H43" i="1"/>
  <c r="G43" i="1"/>
  <c r="F43" i="1"/>
  <c r="E43" i="1"/>
  <c r="D43" i="1"/>
  <c r="C43" i="1"/>
  <c r="M41" i="1"/>
  <c r="L41" i="1"/>
  <c r="K41" i="1"/>
  <c r="J41" i="1"/>
  <c r="I41" i="1"/>
  <c r="H41" i="1"/>
  <c r="G41" i="1"/>
  <c r="F41" i="1"/>
  <c r="E41" i="1"/>
  <c r="D41" i="1"/>
  <c r="C41" i="1"/>
  <c r="X31" i="1"/>
  <c r="W31" i="1"/>
  <c r="V31" i="1"/>
  <c r="U31" i="1"/>
  <c r="T31" i="1"/>
  <c r="S31" i="1"/>
  <c r="R31" i="1"/>
  <c r="Q31" i="1"/>
  <c r="P31" i="1"/>
  <c r="O31" i="1"/>
  <c r="X29" i="1"/>
  <c r="W29" i="1"/>
  <c r="V29" i="1"/>
  <c r="U29" i="1"/>
  <c r="T29" i="1"/>
  <c r="S29" i="1"/>
  <c r="R29" i="1"/>
  <c r="R33" i="1" s="1"/>
  <c r="Q29" i="1"/>
  <c r="P29" i="1"/>
  <c r="O29" i="1"/>
  <c r="X27" i="1"/>
  <c r="W27" i="1"/>
  <c r="V27" i="1"/>
  <c r="U27" i="1"/>
  <c r="T27" i="1"/>
  <c r="T33" i="1" s="1"/>
  <c r="S27" i="1"/>
  <c r="R27" i="1"/>
  <c r="Q27" i="1"/>
  <c r="P27" i="1"/>
  <c r="O27" i="1"/>
  <c r="X25" i="1"/>
  <c r="W25" i="1"/>
  <c r="V25" i="1"/>
  <c r="U25" i="1"/>
  <c r="T25" i="1"/>
  <c r="S25" i="1"/>
  <c r="R25" i="1"/>
  <c r="Q25" i="1"/>
  <c r="P25" i="1"/>
  <c r="O25" i="1"/>
  <c r="X23" i="1"/>
  <c r="W23" i="1"/>
  <c r="V23" i="1"/>
  <c r="U23" i="1"/>
  <c r="T23" i="1"/>
  <c r="S23" i="1"/>
  <c r="R23" i="1"/>
  <c r="Q23" i="1"/>
  <c r="P23" i="1"/>
  <c r="O23" i="1"/>
  <c r="N31" i="1"/>
  <c r="N29" i="1"/>
  <c r="N27" i="1"/>
  <c r="N33" i="1" s="1"/>
  <c r="N25" i="1"/>
  <c r="N23" i="1"/>
  <c r="X14" i="1"/>
  <c r="W14" i="1"/>
  <c r="V14" i="1"/>
  <c r="U14" i="1"/>
  <c r="T14" i="1"/>
  <c r="S14" i="1"/>
  <c r="R14" i="1"/>
  <c r="Q14" i="1"/>
  <c r="P14" i="1"/>
  <c r="O14" i="1"/>
  <c r="O33" i="1" s="1"/>
  <c r="N14" i="1"/>
  <c r="M20" i="1"/>
  <c r="L20" i="1"/>
  <c r="K20" i="1"/>
  <c r="J20" i="1"/>
  <c r="I20" i="1"/>
  <c r="H20" i="1"/>
  <c r="G20" i="1"/>
  <c r="F20" i="1"/>
  <c r="E20" i="1"/>
  <c r="D20" i="1"/>
  <c r="M18" i="1"/>
  <c r="L18" i="1"/>
  <c r="K18" i="1"/>
  <c r="J18" i="1"/>
  <c r="I18" i="1"/>
  <c r="H18" i="1"/>
  <c r="G18" i="1"/>
  <c r="F18" i="1"/>
  <c r="E18" i="1"/>
  <c r="D18" i="1"/>
  <c r="M16" i="1"/>
  <c r="L16" i="1"/>
  <c r="K16" i="1"/>
  <c r="J16" i="1"/>
  <c r="I16" i="1"/>
  <c r="H16" i="1"/>
  <c r="G16" i="1"/>
  <c r="F16" i="1"/>
  <c r="E16" i="1"/>
  <c r="D16" i="1"/>
  <c r="M12" i="1"/>
  <c r="L12" i="1"/>
  <c r="K12" i="1"/>
  <c r="J12" i="1"/>
  <c r="I12" i="1"/>
  <c r="H12" i="1"/>
  <c r="G12" i="1"/>
  <c r="F12" i="1"/>
  <c r="E12" i="1"/>
  <c r="D12" i="1"/>
  <c r="M10" i="1"/>
  <c r="L10" i="1"/>
  <c r="K10" i="1"/>
  <c r="J10" i="1"/>
  <c r="I10" i="1"/>
  <c r="H10" i="1"/>
  <c r="G10" i="1"/>
  <c r="F10" i="1"/>
  <c r="E10" i="1"/>
  <c r="D10" i="1"/>
  <c r="M8" i="1"/>
  <c r="L8" i="1"/>
  <c r="K8" i="1"/>
  <c r="J8" i="1"/>
  <c r="I8" i="1"/>
  <c r="H8" i="1"/>
  <c r="G8" i="1"/>
  <c r="F8" i="1"/>
  <c r="E8" i="1"/>
  <c r="D8" i="1"/>
  <c r="C6" i="1"/>
  <c r="C33" i="1" s="1"/>
  <c r="V33" i="1" l="1"/>
  <c r="Q33" i="1"/>
  <c r="U33" i="1"/>
  <c r="S33" i="1"/>
  <c r="P33" i="1"/>
  <c r="X33" i="1"/>
  <c r="K33" i="1"/>
  <c r="L33" i="1"/>
  <c r="J33" i="1"/>
  <c r="H33" i="1"/>
  <c r="G33" i="1"/>
  <c r="M33" i="1"/>
  <c r="I33" i="1"/>
  <c r="F33" i="1"/>
  <c r="E33" i="1"/>
  <c r="D33" i="1"/>
  <c r="Q66" i="1"/>
  <c r="O66" i="1"/>
  <c r="K66" i="1"/>
  <c r="P66" i="1"/>
  <c r="N66" i="1"/>
  <c r="M66" i="1"/>
  <c r="L66" i="1"/>
  <c r="J66" i="1"/>
  <c r="I66" i="1"/>
  <c r="C66" i="1"/>
  <c r="E66" i="1"/>
  <c r="F66" i="1"/>
  <c r="D66" i="1"/>
  <c r="C51" i="1"/>
  <c r="G51" i="1"/>
  <c r="D51" i="1"/>
  <c r="F51" i="1"/>
  <c r="H66" i="1"/>
  <c r="G66" i="1"/>
  <c r="M51" i="1"/>
  <c r="L51" i="1"/>
  <c r="K51" i="1"/>
  <c r="J51" i="1"/>
  <c r="I51" i="1"/>
  <c r="H51" i="1"/>
  <c r="E51" i="1"/>
  <c r="X51" i="1"/>
  <c r="W51" i="1"/>
  <c r="V51" i="1"/>
  <c r="U51" i="1"/>
  <c r="T51" i="1"/>
  <c r="S51" i="1"/>
  <c r="R51" i="1"/>
  <c r="Q51" i="1"/>
  <c r="P51" i="1"/>
  <c r="O51" i="1"/>
  <c r="N51" i="1"/>
  <c r="Q67" i="1" l="1"/>
  <c r="D73" i="1" s="1"/>
  <c r="X52" i="1"/>
  <c r="D72" i="1" l="1"/>
  <c r="X53" i="1"/>
  <c r="Q68" i="1"/>
  <c r="X34" i="1"/>
  <c r="D71" i="1" s="1"/>
  <c r="F71" i="1" s="1"/>
  <c r="F74" i="1" s="1"/>
  <c r="D74" i="1" l="1"/>
  <c r="X35" i="1"/>
</calcChain>
</file>

<file path=xl/sharedStrings.xml><?xml version="1.0" encoding="utf-8"?>
<sst xmlns="http://schemas.openxmlformats.org/spreadsheetml/2006/main" count="393" uniqueCount="130">
  <si>
    <t>S-RZK, S-RV</t>
  </si>
  <si>
    <t>S-RZ</t>
  </si>
  <si>
    <t>S-RB</t>
  </si>
  <si>
    <t>S-RL</t>
  </si>
  <si>
    <t>S-OV</t>
  </si>
  <si>
    <t>S-RO</t>
  </si>
  <si>
    <t>S-SSK</t>
  </si>
  <si>
    <t>S-RS</t>
  </si>
  <si>
    <t>ks</t>
  </si>
  <si>
    <t>do 2 m</t>
  </si>
  <si>
    <t>2-3 m</t>
  </si>
  <si>
    <t>3-4 m</t>
  </si>
  <si>
    <t>4-5 m</t>
  </si>
  <si>
    <t>5-6 m</t>
  </si>
  <si>
    <t>6-7 m</t>
  </si>
  <si>
    <t>7-8 m</t>
  </si>
  <si>
    <t>8-9 m</t>
  </si>
  <si>
    <t>9-10 m</t>
  </si>
  <si>
    <t>nad 10 m</t>
  </si>
  <si>
    <t>do 10 cm</t>
  </si>
  <si>
    <t>10-20 cm</t>
  </si>
  <si>
    <t>20-30cm</t>
  </si>
  <si>
    <t>30-40 cm</t>
  </si>
  <si>
    <t>40-50 cm</t>
  </si>
  <si>
    <t>50-60 cm</t>
  </si>
  <si>
    <t>60-70 cm</t>
  </si>
  <si>
    <t>70-80 cm</t>
  </si>
  <si>
    <t>80-90 cm</t>
  </si>
  <si>
    <t>90-100 cm</t>
  </si>
  <si>
    <t>nad 100 cm</t>
  </si>
  <si>
    <t>počet ks</t>
  </si>
  <si>
    <t xml:space="preserve"> - </t>
  </si>
  <si>
    <t xml:space="preserve"> -</t>
  </si>
  <si>
    <t>cena za počet kusů bez DPH</t>
  </si>
  <si>
    <t>celkem s DPH</t>
  </si>
  <si>
    <t>celkem bez DPH</t>
  </si>
  <si>
    <t>K-RP</t>
  </si>
  <si>
    <t>K-RZ</t>
  </si>
  <si>
    <t>S-KV</t>
  </si>
  <si>
    <t>S-KSP</t>
  </si>
  <si>
    <t>S-KPV</t>
  </si>
  <si>
    <t>S-KPP</t>
  </si>
  <si>
    <t>S-OF/S-US</t>
  </si>
  <si>
    <t>S-OR/S-OK</t>
  </si>
  <si>
    <t>označení dle standardu</t>
  </si>
  <si>
    <t>*) u sloupovitých a pyramidálních korun bude použit 2 násobek ceny</t>
  </si>
  <si>
    <t>Stromy</t>
  </si>
  <si>
    <t>Keře</t>
  </si>
  <si>
    <t>Bezpečnostní vazby</t>
  </si>
  <si>
    <t>S-VDH</t>
  </si>
  <si>
    <t>S-VDD</t>
  </si>
  <si>
    <t>S-VK</t>
  </si>
  <si>
    <t>do 3 m2</t>
  </si>
  <si>
    <t>10-30 m2</t>
  </si>
  <si>
    <t>30-60 m2</t>
  </si>
  <si>
    <t>100-200m2</t>
  </si>
  <si>
    <t>200-300m2</t>
  </si>
  <si>
    <t>300-400m2</t>
  </si>
  <si>
    <t>400-500m2</t>
  </si>
  <si>
    <t>500-600m2</t>
  </si>
  <si>
    <t>3-5 m2</t>
  </si>
  <si>
    <t>5-10 m2</t>
  </si>
  <si>
    <t>60-100m2</t>
  </si>
  <si>
    <t>1 ks/strom</t>
  </si>
  <si>
    <t>2 ks/strom</t>
  </si>
  <si>
    <t>3 ks/strom</t>
  </si>
  <si>
    <t>4 ks/strom</t>
  </si>
  <si>
    <t>5 ks/strom</t>
  </si>
  <si>
    <t>6 ks/strom</t>
  </si>
  <si>
    <t>cena za kontrolu vazby</t>
  </si>
  <si>
    <t>příplatek  za vazbu</t>
  </si>
  <si>
    <t>4 t/1 ks</t>
  </si>
  <si>
    <t>8 t/1 ks</t>
  </si>
  <si>
    <t>odstranění jendé vazby</t>
  </si>
  <si>
    <t>nová vazba</t>
  </si>
  <si>
    <t>stromy</t>
  </si>
  <si>
    <t>keře</t>
  </si>
  <si>
    <t>bezpečnostní vazby</t>
  </si>
  <si>
    <t>bez DPH</t>
  </si>
  <si>
    <t>s DPH</t>
  </si>
  <si>
    <t>celkem</t>
  </si>
  <si>
    <t>Celková cena</t>
  </si>
  <si>
    <t>řez stromů zakládací a výchovný, bez DPH</t>
  </si>
  <si>
    <t>řez stromů zdravotní, bez DPH</t>
  </si>
  <si>
    <t>řez stromů bezpečnostní, bez DPH</t>
  </si>
  <si>
    <t>řez stromů redukční, bez DPH</t>
  </si>
  <si>
    <t xml:space="preserve">odstranění výmladků, bez DPH </t>
  </si>
  <si>
    <t>redukce obvodová, bez DPH</t>
  </si>
  <si>
    <t>stabilizace sekundární koruny, bez DPH</t>
  </si>
  <si>
    <t>řez sesazovací, bez DPH</t>
  </si>
  <si>
    <t>volné kácení, bez DPH</t>
  </si>
  <si>
    <t>kácení s přetažením, bez DPH</t>
  </si>
  <si>
    <t>postupné kácení s volnou dopadovou plochou, bez DPH</t>
  </si>
  <si>
    <t>postupné kácení s překážkou v dopadové ploše, bez DPH</t>
  </si>
  <si>
    <t>odstranění pařezů frézováním/seříznutím, bez DPH</t>
  </si>
  <si>
    <t>řez stromů zakládací a výchovný, s DPH</t>
  </si>
  <si>
    <t>řez stromů zdravotní, s DPH</t>
  </si>
  <si>
    <t>řez stromů bezpečnostní, s DPH</t>
  </si>
  <si>
    <t>řez stromů redukční, s DPH</t>
  </si>
  <si>
    <t>odstranění výmladků, s DPH</t>
  </si>
  <si>
    <t>redukce obvodová, s DPH</t>
  </si>
  <si>
    <t>stabilizace sekundární koruny, s DPH</t>
  </si>
  <si>
    <t>řez sesazovací, s DPH</t>
  </si>
  <si>
    <t>volné kácení, s DPH</t>
  </si>
  <si>
    <t>kácení s přetažením, s DPH</t>
  </si>
  <si>
    <t>postupné kácení s volnou dopadovou plochou, s DPH</t>
  </si>
  <si>
    <t>postupné kácení s překážkou v dopadové ploše, s DPH</t>
  </si>
  <si>
    <t>odstranění pařezů frézováním/seříznutím, s DPH</t>
  </si>
  <si>
    <t xml:space="preserve">vyřezání náletů z 15% porostu </t>
  </si>
  <si>
    <t>cena za ks dle průměru koruny *)</t>
  </si>
  <si>
    <t>cena za ks dle průměr kmene/pařezu</t>
  </si>
  <si>
    <t>průklest keřů (prosvětlování) nad 1,5 m výšky,bez DPH</t>
  </si>
  <si>
    <t>zmlazení keřů (řez sesazovací) nad 1,5 m výšky,bez DPH</t>
  </si>
  <si>
    <t>volné kácení,bez DPH</t>
  </si>
  <si>
    <t>vyřezání náletů z 15% porostu,bez DPH</t>
  </si>
  <si>
    <t>odstranění pařezů vykopáním/těžkou technikou,bez DPH</t>
  </si>
  <si>
    <t>průklest keřů (prosvětlování) nad 1,5 m výšky, s DPH</t>
  </si>
  <si>
    <t>zmlazení keřů (řez sesazovací) nad 1,5 m výšky, s DPH</t>
  </si>
  <si>
    <t>odstranění pařezů vykopáním/těžkou technikou, s DPH</t>
  </si>
  <si>
    <t>cena</t>
  </si>
  <si>
    <t>vazba dynamická v horní úrovni, bez DPH</t>
  </si>
  <si>
    <t>vazba dynamická v dolní úrovni, bez DPH</t>
  </si>
  <si>
    <t>revizní kontrola již instalovaného stabilizačního systému, bez DPH</t>
  </si>
  <si>
    <t>vazba dynamická v horní úrovni, s DPH</t>
  </si>
  <si>
    <t>vazba dynamická v dolní úrovni, s DPH</t>
  </si>
  <si>
    <t>revizní kontrola již instalovaného stabilizačního systému, s DPH</t>
  </si>
  <si>
    <t>cena za vazbu</t>
  </si>
  <si>
    <t>cena za ks dle plochy koruny/keřové skupiny</t>
  </si>
  <si>
    <t>cena za ks dle plochy odstraňovaných kořenů</t>
  </si>
  <si>
    <t>Příloha č. 1 smlouvy -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</si>
</sst>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7" tint="0.59999389629810485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0" fillId="3" borderId="2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16" fontId="0" fillId="3" borderId="15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3" borderId="27" xfId="0" applyFill="1" applyBorder="1" applyAlignment="1">
      <alignment vertical="center"/>
    </xf>
    <xf numFmtId="0" fontId="0" fillId="3" borderId="34" xfId="0" applyFill="1" applyBorder="1" applyAlignment="1">
      <alignment vertical="center"/>
    </xf>
    <xf numFmtId="0" fontId="0" fillId="3" borderId="40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5" borderId="9" xfId="0" applyFill="1" applyBorder="1"/>
    <xf numFmtId="0" fontId="0" fillId="5" borderId="10" xfId="0" applyFill="1" applyBorder="1"/>
    <xf numFmtId="0" fontId="0" fillId="2" borderId="24" xfId="0" applyFill="1" applyBorder="1"/>
    <xf numFmtId="0" fontId="0" fillId="2" borderId="17" xfId="0" applyFill="1" applyBorder="1"/>
    <xf numFmtId="0" fontId="0" fillId="2" borderId="24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4" borderId="1" xfId="0" applyFill="1" applyBorder="1"/>
    <xf numFmtId="0" fontId="0" fillId="11" borderId="55" xfId="0" applyFill="1" applyBorder="1"/>
    <xf numFmtId="0" fontId="0" fillId="11" borderId="7" xfId="0" applyFill="1" applyBorder="1"/>
    <xf numFmtId="0" fontId="0" fillId="11" borderId="55" xfId="0" applyFill="1" applyBorder="1" applyAlignment="1">
      <alignment wrapText="1"/>
    </xf>
    <xf numFmtId="0" fontId="0" fillId="6" borderId="55" xfId="0" applyFill="1" applyBorder="1"/>
    <xf numFmtId="0" fontId="0" fillId="6" borderId="8" xfId="0" applyFill="1" applyBorder="1"/>
    <xf numFmtId="0" fontId="0" fillId="12" borderId="24" xfId="0" applyFill="1" applyBorder="1" applyAlignment="1">
      <alignment wrapText="1"/>
    </xf>
    <xf numFmtId="0" fontId="0" fillId="12" borderId="17" xfId="0" applyFill="1" applyBorder="1" applyAlignment="1">
      <alignment wrapText="1"/>
    </xf>
    <xf numFmtId="0" fontId="0" fillId="12" borderId="6" xfId="0" applyFill="1" applyBorder="1"/>
    <xf numFmtId="0" fontId="0" fillId="6" borderId="55" xfId="0" applyFill="1" applyBorder="1" applyAlignment="1">
      <alignment horizontal="left" wrapText="1"/>
    </xf>
    <xf numFmtId="0" fontId="0" fillId="3" borderId="59" xfId="0" applyFill="1" applyBorder="1" applyAlignment="1">
      <alignment horizontal="center"/>
    </xf>
    <xf numFmtId="0" fontId="3" fillId="3" borderId="59" xfId="0" applyFont="1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8" borderId="26" xfId="0" applyFill="1" applyBorder="1"/>
    <xf numFmtId="0" fontId="0" fillId="8" borderId="30" xfId="0" applyFill="1" applyBorder="1"/>
    <xf numFmtId="0" fontId="0" fillId="7" borderId="7" xfId="0" applyFill="1" applyBorder="1"/>
    <xf numFmtId="0" fontId="0" fillId="7" borderId="8" xfId="0" applyFill="1" applyBorder="1"/>
    <xf numFmtId="0" fontId="0" fillId="9" borderId="24" xfId="0" applyFill="1" applyBorder="1"/>
    <xf numFmtId="0" fontId="0" fillId="9" borderId="17" xfId="0" applyFill="1" applyBorder="1" applyAlignment="1">
      <alignment wrapText="1"/>
    </xf>
    <xf numFmtId="0" fontId="3" fillId="3" borderId="25" xfId="0" applyFont="1" applyFill="1" applyBorder="1" applyAlignment="1">
      <alignment horizontal="center"/>
    </xf>
    <xf numFmtId="0" fontId="0" fillId="7" borderId="4" xfId="0" applyFill="1" applyBorder="1" applyAlignment="1">
      <alignment horizontal="left" wrapText="1"/>
    </xf>
    <xf numFmtId="0" fontId="0" fillId="0" borderId="20" xfId="0" applyBorder="1"/>
    <xf numFmtId="0" fontId="0" fillId="4" borderId="50" xfId="0" applyFill="1" applyBorder="1" applyAlignment="1">
      <alignment vertical="center"/>
    </xf>
    <xf numFmtId="0" fontId="0" fillId="0" borderId="51" xfId="0" applyBorder="1"/>
    <xf numFmtId="0" fontId="0" fillId="0" borderId="80" xfId="0" applyBorder="1"/>
    <xf numFmtId="4" fontId="0" fillId="2" borderId="18" xfId="0" applyNumberFormat="1" applyFill="1" applyBorder="1" applyAlignment="1">
      <alignment horizontal="center"/>
    </xf>
    <xf numFmtId="4" fontId="0" fillId="11" borderId="20" xfId="0" applyNumberFormat="1" applyFill="1" applyBorder="1" applyAlignment="1">
      <alignment horizontal="center"/>
    </xf>
    <xf numFmtId="4" fontId="0" fillId="2" borderId="65" xfId="0" applyNumberFormat="1" applyFill="1" applyBorder="1" applyAlignment="1">
      <alignment horizontal="center"/>
    </xf>
    <xf numFmtId="4" fontId="0" fillId="2" borderId="14" xfId="0" applyNumberFormat="1" applyFill="1" applyBorder="1" applyAlignment="1">
      <alignment horizontal="center"/>
    </xf>
    <xf numFmtId="4" fontId="0" fillId="2" borderId="19" xfId="0" applyNumberFormat="1" applyFill="1" applyBorder="1" applyAlignment="1">
      <alignment horizontal="center"/>
    </xf>
    <xf numFmtId="4" fontId="0" fillId="2" borderId="35" xfId="0" applyNumberFormat="1" applyFill="1" applyBorder="1" applyAlignment="1">
      <alignment horizontal="center"/>
    </xf>
    <xf numFmtId="4" fontId="0" fillId="2" borderId="16" xfId="0" applyNumberFormat="1" applyFill="1" applyBorder="1" applyAlignment="1">
      <alignment horizontal="center"/>
    </xf>
    <xf numFmtId="4" fontId="0" fillId="10" borderId="0" xfId="0" applyNumberFormat="1" applyFill="1" applyBorder="1" applyAlignment="1">
      <alignment horizontal="center"/>
    </xf>
    <xf numFmtId="4" fontId="0" fillId="10" borderId="37" xfId="0" applyNumberFormat="1" applyFill="1" applyBorder="1" applyAlignment="1">
      <alignment horizontal="center"/>
    </xf>
    <xf numFmtId="4" fontId="0" fillId="10" borderId="25" xfId="0" applyNumberFormat="1" applyFill="1" applyBorder="1" applyAlignment="1">
      <alignment horizontal="center"/>
    </xf>
    <xf numFmtId="4" fontId="0" fillId="2" borderId="53" xfId="0" applyNumberFormat="1" applyFill="1" applyBorder="1" applyAlignment="1">
      <alignment horizontal="center"/>
    </xf>
    <xf numFmtId="4" fontId="0" fillId="2" borderId="12" xfId="0" applyNumberFormat="1" applyFill="1" applyBorder="1" applyAlignment="1">
      <alignment horizontal="center"/>
    </xf>
    <xf numFmtId="4" fontId="0" fillId="2" borderId="27" xfId="0" applyNumberFormat="1" applyFill="1" applyBorder="1" applyAlignment="1">
      <alignment horizontal="center"/>
    </xf>
    <xf numFmtId="4" fontId="0" fillId="2" borderId="64" xfId="0" applyNumberFormat="1" applyFill="1" applyBorder="1" applyAlignment="1">
      <alignment horizontal="center"/>
    </xf>
    <xf numFmtId="4" fontId="0" fillId="10" borderId="72" xfId="0" applyNumberFormat="1" applyFill="1" applyBorder="1" applyAlignment="1">
      <alignment horizontal="center"/>
    </xf>
    <xf numFmtId="4" fontId="0" fillId="10" borderId="38" xfId="0" applyNumberFormat="1" applyFill="1" applyBorder="1" applyAlignment="1">
      <alignment horizontal="center"/>
    </xf>
    <xf numFmtId="4" fontId="0" fillId="10" borderId="64" xfId="0" applyNumberFormat="1" applyFill="1" applyBorder="1" applyAlignment="1">
      <alignment horizontal="center"/>
    </xf>
    <xf numFmtId="4" fontId="0" fillId="4" borderId="10" xfId="0" applyNumberFormat="1" applyFill="1" applyBorder="1" applyAlignment="1">
      <alignment horizontal="center"/>
    </xf>
    <xf numFmtId="4" fontId="0" fillId="4" borderId="9" xfId="0" applyNumberFormat="1" applyFill="1" applyBorder="1" applyAlignment="1">
      <alignment horizontal="center"/>
    </xf>
    <xf numFmtId="4" fontId="0" fillId="2" borderId="56" xfId="0" applyNumberFormat="1" applyFill="1" applyBorder="1" applyAlignment="1">
      <alignment horizontal="center"/>
    </xf>
    <xf numFmtId="4" fontId="0" fillId="2" borderId="54" xfId="0" applyNumberFormat="1" applyFill="1" applyBorder="1" applyAlignment="1">
      <alignment horizontal="center" vertical="center"/>
    </xf>
    <xf numFmtId="4" fontId="0" fillId="2" borderId="16" xfId="0" applyNumberFormat="1" applyFill="1" applyBorder="1" applyAlignment="1">
      <alignment horizontal="center" vertical="center"/>
    </xf>
    <xf numFmtId="4" fontId="0" fillId="2" borderId="30" xfId="0" applyNumberFormat="1" applyFill="1" applyBorder="1" applyAlignment="1">
      <alignment horizontal="center" vertical="center"/>
    </xf>
    <xf numFmtId="4" fontId="0" fillId="2" borderId="28" xfId="0" applyNumberFormat="1" applyFill="1" applyBorder="1" applyAlignment="1">
      <alignment horizontal="center" vertical="center"/>
    </xf>
    <xf numFmtId="4" fontId="0" fillId="2" borderId="56" xfId="0" applyNumberFormat="1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4" fontId="0" fillId="2" borderId="19" xfId="0" applyNumberFormat="1" applyFill="1" applyBorder="1" applyAlignment="1">
      <alignment horizontal="center" vertical="center"/>
    </xf>
    <xf numFmtId="4" fontId="0" fillId="2" borderId="35" xfId="0" applyNumberFormat="1" applyFill="1" applyBorder="1" applyAlignment="1">
      <alignment horizontal="center" vertical="center"/>
    </xf>
    <xf numFmtId="4" fontId="0" fillId="0" borderId="9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8" borderId="30" xfId="0" applyNumberFormat="1" applyFill="1" applyBorder="1"/>
    <xf numFmtId="4" fontId="0" fillId="8" borderId="6" xfId="0" applyNumberFormat="1" applyFill="1" applyBorder="1"/>
    <xf numFmtId="4" fontId="0" fillId="0" borderId="5" xfId="0" applyNumberFormat="1" applyBorder="1"/>
    <xf numFmtId="4" fontId="0" fillId="0" borderId="38" xfId="0" applyNumberFormat="1" applyBorder="1"/>
    <xf numFmtId="4" fontId="0" fillId="12" borderId="41" xfId="0" applyNumberFormat="1" applyFill="1" applyBorder="1" applyAlignment="1">
      <alignment horizontal="center"/>
    </xf>
    <xf numFmtId="4" fontId="0" fillId="12" borderId="16" xfId="0" applyNumberFormat="1" applyFill="1" applyBorder="1" applyAlignment="1">
      <alignment horizontal="center"/>
    </xf>
    <xf numFmtId="4" fontId="0" fillId="12" borderId="54" xfId="0" applyNumberFormat="1" applyFill="1" applyBorder="1" applyAlignment="1">
      <alignment horizontal="center"/>
    </xf>
    <xf numFmtId="4" fontId="0" fillId="12" borderId="30" xfId="0" applyNumberFormat="1" applyFill="1" applyBorder="1" applyAlignment="1">
      <alignment horizontal="center"/>
    </xf>
    <xf numFmtId="4" fontId="0" fillId="12" borderId="31" xfId="0" applyNumberFormat="1" applyFill="1" applyBorder="1" applyAlignment="1">
      <alignment horizontal="center"/>
    </xf>
    <xf numFmtId="4" fontId="0" fillId="6" borderId="40" xfId="0" applyNumberFormat="1" applyFill="1" applyBorder="1" applyAlignment="1">
      <alignment horizontal="center"/>
    </xf>
    <xf numFmtId="4" fontId="0" fillId="6" borderId="37" xfId="0" applyNumberFormat="1" applyFill="1" applyBorder="1" applyAlignment="1">
      <alignment horizontal="center"/>
    </xf>
    <xf numFmtId="4" fontId="0" fillId="6" borderId="39" xfId="0" applyNumberFormat="1" applyFill="1" applyBorder="1" applyAlignment="1">
      <alignment horizontal="center"/>
    </xf>
    <xf numFmtId="4" fontId="0" fillId="12" borderId="65" xfId="0" applyNumberFormat="1" applyFill="1" applyBorder="1" applyAlignment="1">
      <alignment horizontal="center" vertical="center"/>
    </xf>
    <xf numFmtId="4" fontId="0" fillId="12" borderId="14" xfId="0" applyNumberFormat="1" applyFill="1" applyBorder="1" applyAlignment="1">
      <alignment horizontal="center" vertical="center"/>
    </xf>
    <xf numFmtId="4" fontId="0" fillId="12" borderId="52" xfId="0" applyNumberFormat="1" applyFill="1" applyBorder="1" applyAlignment="1">
      <alignment horizontal="center" vertical="center"/>
    </xf>
    <xf numFmtId="4" fontId="0" fillId="6" borderId="72" xfId="0" applyNumberFormat="1" applyFill="1" applyBorder="1" applyAlignment="1">
      <alignment horizontal="center"/>
    </xf>
    <xf numFmtId="4" fontId="0" fillId="12" borderId="41" xfId="0" applyNumberFormat="1" applyFill="1" applyBorder="1" applyAlignment="1">
      <alignment horizontal="center" vertical="center"/>
    </xf>
    <xf numFmtId="4" fontId="0" fillId="12" borderId="16" xfId="0" applyNumberFormat="1" applyFill="1" applyBorder="1" applyAlignment="1">
      <alignment horizontal="center" vertical="center"/>
    </xf>
    <xf numFmtId="4" fontId="0" fillId="12" borderId="31" xfId="0" applyNumberFormat="1" applyFill="1" applyBorder="1" applyAlignment="1">
      <alignment horizontal="center" vertical="center"/>
    </xf>
    <xf numFmtId="4" fontId="0" fillId="12" borderId="58" xfId="0" applyNumberFormat="1" applyFill="1" applyBorder="1" applyAlignment="1">
      <alignment horizontal="center" vertical="center"/>
    </xf>
    <xf numFmtId="4" fontId="0" fillId="12" borderId="30" xfId="0" applyNumberFormat="1" applyFill="1" applyBorder="1" applyAlignment="1">
      <alignment horizontal="center" vertical="center"/>
    </xf>
    <xf numFmtId="4" fontId="0" fillId="12" borderId="28" xfId="0" applyNumberFormat="1" applyFill="1" applyBorder="1" applyAlignment="1">
      <alignment horizontal="center" vertical="center"/>
    </xf>
    <xf numFmtId="4" fontId="0" fillId="8" borderId="30" xfId="0" applyNumberFormat="1" applyFill="1" applyBorder="1" applyAlignment="1">
      <alignment horizontal="center"/>
    </xf>
    <xf numFmtId="4" fontId="0" fillId="8" borderId="31" xfId="0" applyNumberFormat="1" applyFill="1" applyBorder="1"/>
    <xf numFmtId="4" fontId="0" fillId="8" borderId="1" xfId="0" applyNumberFormat="1" applyFill="1" applyBorder="1"/>
    <xf numFmtId="4" fontId="0" fillId="0" borderId="8" xfId="0" applyNumberFormat="1" applyBorder="1"/>
    <xf numFmtId="4" fontId="0" fillId="9" borderId="41" xfId="0" applyNumberFormat="1" applyFill="1" applyBorder="1" applyAlignment="1">
      <alignment horizontal="center"/>
    </xf>
    <xf numFmtId="4" fontId="0" fillId="9" borderId="16" xfId="0" applyNumberFormat="1" applyFill="1" applyBorder="1" applyAlignment="1">
      <alignment horizontal="center"/>
    </xf>
    <xf numFmtId="4" fontId="0" fillId="9" borderId="30" xfId="0" applyNumberFormat="1" applyFill="1" applyBorder="1" applyAlignment="1">
      <alignment horizontal="center"/>
    </xf>
    <xf numFmtId="4" fontId="0" fillId="9" borderId="28" xfId="0" applyNumberFormat="1" applyFill="1" applyBorder="1" applyAlignment="1">
      <alignment horizontal="center"/>
    </xf>
    <xf numFmtId="4" fontId="0" fillId="9" borderId="54" xfId="0" applyNumberFormat="1" applyFill="1" applyBorder="1" applyAlignment="1">
      <alignment horizontal="center"/>
    </xf>
    <xf numFmtId="4" fontId="0" fillId="9" borderId="31" xfId="0" applyNumberFormat="1" applyFill="1" applyBorder="1" applyAlignment="1">
      <alignment horizontal="center"/>
    </xf>
    <xf numFmtId="4" fontId="0" fillId="7" borderId="65" xfId="0" applyNumberFormat="1" applyFill="1" applyBorder="1" applyAlignment="1">
      <alignment horizontal="center"/>
    </xf>
    <xf numFmtId="4" fontId="0" fillId="7" borderId="14" xfId="0" applyNumberFormat="1" applyFill="1" applyBorder="1" applyAlignment="1">
      <alignment horizontal="center"/>
    </xf>
    <xf numFmtId="4" fontId="0" fillId="7" borderId="19" xfId="0" applyNumberFormat="1" applyFill="1" applyBorder="1" applyAlignment="1">
      <alignment horizontal="center"/>
    </xf>
    <xf numFmtId="4" fontId="0" fillId="7" borderId="35" xfId="0" applyNumberFormat="1" applyFill="1" applyBorder="1" applyAlignment="1">
      <alignment horizontal="center"/>
    </xf>
    <xf numFmtId="4" fontId="0" fillId="7" borderId="56" xfId="0" applyNumberFormat="1" applyFill="1" applyBorder="1" applyAlignment="1">
      <alignment horizontal="center"/>
    </xf>
    <xf numFmtId="4" fontId="0" fillId="7" borderId="52" xfId="0" applyNumberFormat="1" applyFill="1" applyBorder="1" applyAlignment="1">
      <alignment horizontal="center"/>
    </xf>
    <xf numFmtId="4" fontId="0" fillId="9" borderId="36" xfId="0" applyNumberFormat="1" applyFill="1" applyBorder="1" applyAlignment="1">
      <alignment horizontal="center"/>
    </xf>
    <xf numFmtId="4" fontId="0" fillId="9" borderId="12" xfId="0" applyNumberFormat="1" applyFill="1" applyBorder="1" applyAlignment="1">
      <alignment horizontal="center"/>
    </xf>
    <xf numFmtId="4" fontId="0" fillId="9" borderId="27" xfId="0" applyNumberFormat="1" applyFill="1" applyBorder="1" applyAlignment="1">
      <alignment horizontal="center"/>
    </xf>
    <xf numFmtId="4" fontId="0" fillId="9" borderId="33" xfId="0" applyNumberFormat="1" applyFill="1" applyBorder="1" applyAlignment="1">
      <alignment horizontal="center"/>
    </xf>
    <xf numFmtId="4" fontId="0" fillId="9" borderId="53" xfId="0" applyNumberFormat="1" applyFill="1" applyBorder="1" applyAlignment="1">
      <alignment horizontal="center"/>
    </xf>
    <xf numFmtId="4" fontId="0" fillId="9" borderId="34" xfId="0" applyNumberFormat="1" applyFill="1" applyBorder="1" applyAlignment="1">
      <alignment horizontal="center"/>
    </xf>
    <xf numFmtId="4" fontId="0" fillId="7" borderId="62" xfId="0" applyNumberFormat="1" applyFill="1" applyBorder="1" applyAlignment="1">
      <alignment horizontal="center"/>
    </xf>
    <xf numFmtId="4" fontId="0" fillId="7" borderId="63" xfId="0" applyNumberFormat="1" applyFill="1" applyBorder="1" applyAlignment="1">
      <alignment horizontal="center"/>
    </xf>
    <xf numFmtId="4" fontId="0" fillId="7" borderId="61" xfId="0" applyNumberFormat="1" applyFill="1" applyBorder="1" applyAlignment="1">
      <alignment horizontal="center"/>
    </xf>
    <xf numFmtId="4" fontId="0" fillId="7" borderId="64" xfId="0" applyNumberFormat="1" applyFill="1" applyBorder="1" applyAlignment="1">
      <alignment horizontal="center"/>
    </xf>
    <xf numFmtId="4" fontId="0" fillId="7" borderId="40" xfId="0" applyNumberFormat="1" applyFill="1" applyBorder="1" applyAlignment="1">
      <alignment horizontal="center"/>
    </xf>
    <xf numFmtId="4" fontId="0" fillId="7" borderId="39" xfId="0" applyNumberFormat="1" applyFill="1" applyBorder="1" applyAlignment="1">
      <alignment horizontal="center"/>
    </xf>
    <xf numFmtId="4" fontId="0" fillId="9" borderId="65" xfId="0" applyNumberFormat="1" applyFill="1" applyBorder="1" applyAlignment="1">
      <alignment horizontal="center" vertical="center"/>
    </xf>
    <xf numFmtId="4" fontId="0" fillId="9" borderId="19" xfId="0" applyNumberFormat="1" applyFill="1" applyBorder="1" applyAlignment="1">
      <alignment horizontal="center" vertical="center"/>
    </xf>
    <xf numFmtId="4" fontId="0" fillId="9" borderId="14" xfId="0" applyNumberFormat="1" applyFill="1" applyBorder="1" applyAlignment="1">
      <alignment horizontal="center" vertical="center"/>
    </xf>
    <xf numFmtId="4" fontId="0" fillId="9" borderId="52" xfId="0" applyNumberFormat="1" applyFill="1" applyBorder="1" applyAlignment="1">
      <alignment horizontal="center" vertical="center"/>
    </xf>
    <xf numFmtId="4" fontId="0" fillId="7" borderId="48" xfId="0" applyNumberFormat="1" applyFill="1" applyBorder="1" applyAlignment="1">
      <alignment horizontal="center" vertical="center"/>
    </xf>
    <xf numFmtId="4" fontId="0" fillId="7" borderId="5" xfId="0" applyNumberFormat="1" applyFill="1" applyBorder="1" applyAlignment="1">
      <alignment horizontal="center" vertical="center"/>
    </xf>
    <xf numFmtId="4" fontId="0" fillId="7" borderId="15" xfId="0" applyNumberFormat="1" applyFill="1" applyBorder="1" applyAlignment="1">
      <alignment horizontal="center" vertical="center"/>
    </xf>
    <xf numFmtId="4" fontId="0" fillId="0" borderId="22" xfId="0" applyNumberFormat="1" applyBorder="1"/>
    <xf numFmtId="4" fontId="0" fillId="0" borderId="21" xfId="0" applyNumberFormat="1" applyBorder="1"/>
    <xf numFmtId="3" fontId="0" fillId="5" borderId="9" xfId="0" applyNumberFormat="1" applyFill="1" applyBorder="1"/>
    <xf numFmtId="3" fontId="0" fillId="5" borderId="21" xfId="0" applyNumberFormat="1" applyFill="1" applyBorder="1"/>
    <xf numFmtId="3" fontId="0" fillId="5" borderId="10" xfId="0" applyNumberFormat="1" applyFill="1" applyBorder="1"/>
    <xf numFmtId="3" fontId="0" fillId="5" borderId="23" xfId="0" applyNumberFormat="1" applyFill="1" applyBorder="1"/>
    <xf numFmtId="3" fontId="0" fillId="5" borderId="22" xfId="0" applyNumberFormat="1" applyFill="1" applyBorder="1"/>
    <xf numFmtId="3" fontId="0" fillId="5" borderId="11" xfId="0" applyNumberFormat="1" applyFill="1" applyBorder="1"/>
    <xf numFmtId="3" fontId="0" fillId="5" borderId="1" xfId="0" applyNumberFormat="1" applyFill="1" applyBorder="1"/>
    <xf numFmtId="4" fontId="0" fillId="6" borderId="59" xfId="0" applyNumberFormat="1" applyFill="1" applyBorder="1" applyAlignment="1">
      <alignment horizontal="center"/>
    </xf>
    <xf numFmtId="0" fontId="0" fillId="2" borderId="7" xfId="0" applyFill="1" applyBorder="1" applyAlignment="1">
      <alignment horizontal="left" wrapText="1"/>
    </xf>
    <xf numFmtId="0" fontId="0" fillId="11" borderId="57" xfId="0" applyFill="1" applyBorder="1" applyAlignment="1">
      <alignment wrapText="1"/>
    </xf>
    <xf numFmtId="0" fontId="0" fillId="12" borderId="81" xfId="0" applyFill="1" applyBorder="1" applyAlignment="1">
      <alignment wrapText="1"/>
    </xf>
    <xf numFmtId="0" fontId="0" fillId="6" borderId="17" xfId="0" applyFill="1" applyBorder="1" applyAlignment="1">
      <alignment horizontal="left" wrapText="1"/>
    </xf>
    <xf numFmtId="0" fontId="0" fillId="12" borderId="24" xfId="0" applyFill="1" applyBorder="1"/>
    <xf numFmtId="0" fontId="0" fillId="6" borderId="8" xfId="0" applyFill="1" applyBorder="1" applyAlignment="1">
      <alignment horizontal="left" wrapText="1"/>
    </xf>
    <xf numFmtId="0" fontId="0" fillId="9" borderId="81" xfId="0" applyFill="1" applyBorder="1"/>
    <xf numFmtId="4" fontId="0" fillId="4" borderId="11" xfId="0" applyNumberFormat="1" applyFill="1" applyBorder="1" applyAlignment="1">
      <alignment horizontal="center"/>
    </xf>
    <xf numFmtId="4" fontId="0" fillId="2" borderId="31" xfId="0" applyNumberFormat="1" applyFill="1" applyBorder="1" applyAlignment="1">
      <alignment horizontal="center"/>
    </xf>
    <xf numFmtId="4" fontId="0" fillId="2" borderId="41" xfId="0" applyNumberFormat="1" applyFill="1" applyBorder="1" applyAlignment="1">
      <alignment horizontal="center"/>
    </xf>
    <xf numFmtId="4" fontId="0" fillId="10" borderId="58" xfId="0" applyNumberFormat="1" applyFill="1" applyBorder="1" applyAlignment="1">
      <alignment horizontal="center"/>
    </xf>
    <xf numFmtId="4" fontId="0" fillId="10" borderId="40" xfId="0" applyNumberFormat="1" applyFill="1" applyBorder="1" applyAlignment="1">
      <alignment horizontal="center"/>
    </xf>
    <xf numFmtId="4" fontId="0" fillId="10" borderId="48" xfId="0" applyNumberFormat="1" applyFill="1" applyBorder="1" applyAlignment="1">
      <alignment horizontal="center"/>
    </xf>
    <xf numFmtId="4" fontId="0" fillId="10" borderId="13" xfId="0" applyNumberFormat="1" applyFill="1" applyBorder="1" applyAlignment="1">
      <alignment horizontal="center"/>
    </xf>
    <xf numFmtId="4" fontId="0" fillId="10" borderId="15" xfId="0" applyNumberFormat="1" applyFill="1" applyBorder="1" applyAlignment="1">
      <alignment horizontal="center"/>
    </xf>
    <xf numFmtId="4" fontId="0" fillId="2" borderId="52" xfId="0" applyNumberFormat="1" applyFill="1" applyBorder="1" applyAlignment="1">
      <alignment horizontal="center"/>
    </xf>
    <xf numFmtId="4" fontId="0" fillId="10" borderId="3" xfId="0" applyNumberFormat="1" applyFill="1" applyBorder="1" applyAlignment="1">
      <alignment horizontal="center"/>
    </xf>
    <xf numFmtId="4" fontId="0" fillId="10" borderId="39" xfId="0" applyNumberFormat="1" applyFill="1" applyBorder="1" applyAlignment="1">
      <alignment horizontal="center"/>
    </xf>
    <xf numFmtId="164" fontId="0" fillId="5" borderId="10" xfId="0" applyNumberFormat="1" applyFill="1" applyBorder="1"/>
    <xf numFmtId="164" fontId="0" fillId="5" borderId="21" xfId="0" applyNumberFormat="1" applyFill="1" applyBorder="1"/>
    <xf numFmtId="164" fontId="0" fillId="5" borderId="23" xfId="0" applyNumberFormat="1" applyFill="1" applyBorder="1"/>
    <xf numFmtId="0" fontId="0" fillId="3" borderId="5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center"/>
    </xf>
    <xf numFmtId="4" fontId="0" fillId="2" borderId="31" xfId="0" applyNumberFormat="1" applyFill="1" applyBorder="1" applyAlignment="1">
      <alignment horizontal="center"/>
    </xf>
    <xf numFmtId="4" fontId="0" fillId="6" borderId="32" xfId="0" applyNumberFormat="1" applyFill="1" applyBorder="1" applyAlignment="1">
      <alignment horizontal="center"/>
    </xf>
    <xf numFmtId="4" fontId="0" fillId="6" borderId="34" xfId="0" applyNumberFormat="1" applyFill="1" applyBorder="1" applyAlignment="1">
      <alignment horizontal="center"/>
    </xf>
    <xf numFmtId="4" fontId="0" fillId="7" borderId="74" xfId="0" applyNumberFormat="1" applyFill="1" applyBorder="1" applyAlignment="1">
      <alignment horizontal="center"/>
    </xf>
    <xf numFmtId="4" fontId="0" fillId="7" borderId="75" xfId="0" applyNumberFormat="1" applyFill="1" applyBorder="1" applyAlignment="1">
      <alignment horizontal="center"/>
    </xf>
    <xf numFmtId="4" fontId="0" fillId="8" borderId="76" xfId="0" applyNumberFormat="1" applyFill="1" applyBorder="1" applyAlignment="1">
      <alignment horizontal="center"/>
    </xf>
    <xf numFmtId="4" fontId="0" fillId="8" borderId="73" xfId="0" applyNumberFormat="1" applyFill="1" applyBorder="1" applyAlignment="1">
      <alignment horizontal="center"/>
    </xf>
    <xf numFmtId="0" fontId="2" fillId="8" borderId="76" xfId="0" applyFont="1" applyFill="1" applyBorder="1" applyAlignment="1">
      <alignment vertical="center"/>
    </xf>
    <xf numFmtId="0" fontId="2" fillId="8" borderId="78" xfId="0" applyFont="1" applyFill="1" applyBorder="1" applyAlignment="1">
      <alignment vertical="center"/>
    </xf>
    <xf numFmtId="0" fontId="2" fillId="8" borderId="73" xfId="0" applyFont="1" applyFill="1" applyBorder="1" applyAlignment="1">
      <alignment vertical="center"/>
    </xf>
    <xf numFmtId="0" fontId="0" fillId="2" borderId="82" xfId="0" applyFill="1" applyBorder="1"/>
    <xf numFmtId="0" fontId="0" fillId="2" borderId="83" xfId="0" applyFill="1" applyBorder="1"/>
    <xf numFmtId="0" fontId="0" fillId="2" borderId="84" xfId="0" applyFill="1" applyBorder="1"/>
    <xf numFmtId="0" fontId="0" fillId="6" borderId="32" xfId="0" applyFill="1" applyBorder="1"/>
    <xf numFmtId="0" fontId="0" fillId="6" borderId="27" xfId="0" applyFill="1" applyBorder="1"/>
    <xf numFmtId="0" fontId="0" fillId="6" borderId="34" xfId="0" applyFill="1" applyBorder="1"/>
    <xf numFmtId="0" fontId="0" fillId="7" borderId="74" xfId="0" applyFill="1" applyBorder="1"/>
    <xf numFmtId="0" fontId="0" fillId="7" borderId="77" xfId="0" applyFill="1" applyBorder="1"/>
    <xf numFmtId="0" fontId="0" fillId="7" borderId="75" xfId="0" applyFill="1" applyBorder="1"/>
    <xf numFmtId="0" fontId="0" fillId="8" borderId="76" xfId="0" applyFill="1" applyBorder="1"/>
    <xf numFmtId="0" fontId="0" fillId="8" borderId="78" xfId="0" applyFill="1" applyBorder="1"/>
    <xf numFmtId="0" fontId="0" fillId="8" borderId="73" xfId="0" applyFill="1" applyBorder="1"/>
    <xf numFmtId="0" fontId="1" fillId="3" borderId="79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4" fontId="0" fillId="7" borderId="62" xfId="0" applyNumberFormat="1" applyFill="1" applyBorder="1" applyAlignment="1">
      <alignment horizontal="center"/>
    </xf>
    <xf numFmtId="4" fontId="0" fillId="7" borderId="85" xfId="0" applyNumberFormat="1" applyFill="1" applyBorder="1" applyAlignment="1">
      <alignment horizontal="center"/>
    </xf>
    <xf numFmtId="4" fontId="0" fillId="0" borderId="69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4" fontId="0" fillId="0" borderId="67" xfId="0" applyNumberFormat="1" applyBorder="1" applyAlignment="1">
      <alignment horizontal="center" vertical="center"/>
    </xf>
    <xf numFmtId="4" fontId="0" fillId="0" borderId="65" xfId="0" applyNumberFormat="1" applyBorder="1" applyAlignment="1">
      <alignment horizontal="center" vertical="center"/>
    </xf>
    <xf numFmtId="4" fontId="0" fillId="0" borderId="68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35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12" borderId="44" xfId="0" applyFont="1" applyFill="1" applyBorder="1" applyAlignment="1">
      <alignment horizontal="center" vertical="center"/>
    </xf>
    <xf numFmtId="0" fontId="2" fillId="12" borderId="45" xfId="0" applyFont="1" applyFill="1" applyBorder="1" applyAlignment="1">
      <alignment horizontal="center" vertical="center"/>
    </xf>
    <xf numFmtId="0" fontId="2" fillId="9" borderId="46" xfId="0" applyFont="1" applyFill="1" applyBorder="1" applyAlignment="1">
      <alignment horizontal="center" vertical="center"/>
    </xf>
    <xf numFmtId="0" fontId="2" fillId="9" borderId="49" xfId="0" applyFont="1" applyFill="1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3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50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58" xfId="0" applyNumberFormat="1" applyBorder="1" applyAlignment="1">
      <alignment horizontal="center" vertical="center"/>
    </xf>
    <xf numFmtId="4" fontId="0" fillId="0" borderId="48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 vertical="center"/>
    </xf>
    <xf numFmtId="4" fontId="0" fillId="0" borderId="43" xfId="0" applyNumberFormat="1" applyBorder="1" applyAlignment="1">
      <alignment horizontal="center" vertical="center"/>
    </xf>
    <xf numFmtId="4" fontId="0" fillId="0" borderId="71" xfId="0" applyNumberFormat="1" applyBorder="1" applyAlignment="1">
      <alignment horizontal="center" vertical="center"/>
    </xf>
    <xf numFmtId="4" fontId="0" fillId="0" borderId="70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5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6" xfId="0" applyNumberFormat="1" applyBorder="1" applyAlignment="1">
      <alignment horizontal="center" vertical="center"/>
    </xf>
    <xf numFmtId="4" fontId="0" fillId="0" borderId="69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60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CE4D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5"/>
  <sheetViews>
    <sheetView tabSelected="1" topLeftCell="A13" workbookViewId="0">
      <selection activeCell="U56" sqref="U56"/>
    </sheetView>
  </sheetViews>
  <sheetFormatPr defaultRowHeight="15" x14ac:dyDescent="0.25"/>
  <cols>
    <col min="1" max="1" width="36.7109375" customWidth="1"/>
    <col min="2" max="2" width="10.7109375" customWidth="1"/>
    <col min="3" max="3" width="9.140625" customWidth="1"/>
  </cols>
  <sheetData>
    <row r="1" spans="1:24" x14ac:dyDescent="0.25">
      <c r="A1" s="8" t="s">
        <v>129</v>
      </c>
    </row>
    <row r="2" spans="1:24" ht="15.75" thickBot="1" x14ac:dyDescent="0.3"/>
    <row r="3" spans="1:24" ht="45" customHeight="1" thickTop="1" x14ac:dyDescent="0.25">
      <c r="A3" s="211" t="s">
        <v>46</v>
      </c>
      <c r="B3" s="218" t="s">
        <v>44</v>
      </c>
      <c r="C3" s="9" t="s">
        <v>119</v>
      </c>
      <c r="D3" s="221" t="s">
        <v>109</v>
      </c>
      <c r="E3" s="222"/>
      <c r="F3" s="222"/>
      <c r="G3" s="222"/>
      <c r="H3" s="222"/>
      <c r="I3" s="222"/>
      <c r="J3" s="222"/>
      <c r="K3" s="222"/>
      <c r="L3" s="222"/>
      <c r="M3" s="223"/>
      <c r="N3" s="221" t="s">
        <v>110</v>
      </c>
      <c r="O3" s="222"/>
      <c r="P3" s="222"/>
      <c r="Q3" s="222"/>
      <c r="R3" s="222"/>
      <c r="S3" s="222"/>
      <c r="T3" s="222"/>
      <c r="U3" s="222"/>
      <c r="V3" s="222"/>
      <c r="W3" s="222"/>
      <c r="X3" s="223"/>
    </row>
    <row r="4" spans="1:24" ht="15.75" thickBot="1" x14ac:dyDescent="0.3">
      <c r="A4" s="212"/>
      <c r="B4" s="220"/>
      <c r="C4" s="10" t="s">
        <v>8</v>
      </c>
      <c r="D4" s="10" t="s">
        <v>9</v>
      </c>
      <c r="E4" s="11" t="s">
        <v>10</v>
      </c>
      <c r="F4" s="12" t="s">
        <v>11</v>
      </c>
      <c r="G4" s="13" t="s">
        <v>12</v>
      </c>
      <c r="H4" s="12" t="s">
        <v>13</v>
      </c>
      <c r="I4" s="13" t="s">
        <v>14</v>
      </c>
      <c r="J4" s="12" t="s">
        <v>15</v>
      </c>
      <c r="K4" s="13" t="s">
        <v>16</v>
      </c>
      <c r="L4" s="12" t="s">
        <v>17</v>
      </c>
      <c r="M4" s="14" t="s">
        <v>18</v>
      </c>
      <c r="N4" s="12" t="s">
        <v>19</v>
      </c>
      <c r="O4" s="13" t="s">
        <v>20</v>
      </c>
      <c r="P4" s="12" t="s">
        <v>21</v>
      </c>
      <c r="Q4" s="13" t="s">
        <v>22</v>
      </c>
      <c r="R4" s="12" t="s">
        <v>23</v>
      </c>
      <c r="S4" s="13" t="s">
        <v>24</v>
      </c>
      <c r="T4" s="12" t="s">
        <v>25</v>
      </c>
      <c r="U4" s="13" t="s">
        <v>26</v>
      </c>
      <c r="V4" s="12" t="s">
        <v>27</v>
      </c>
      <c r="W4" s="13" t="s">
        <v>28</v>
      </c>
      <c r="X4" s="14" t="s">
        <v>29</v>
      </c>
    </row>
    <row r="5" spans="1:24" ht="15.75" thickTop="1" x14ac:dyDescent="0.25">
      <c r="A5" s="23" t="s">
        <v>82</v>
      </c>
      <c r="B5" s="172" t="s">
        <v>0</v>
      </c>
      <c r="C5" s="51"/>
      <c r="D5" s="205" t="s">
        <v>31</v>
      </c>
      <c r="E5" s="207" t="s">
        <v>32</v>
      </c>
      <c r="F5" s="207" t="s">
        <v>32</v>
      </c>
      <c r="G5" s="207" t="s">
        <v>32</v>
      </c>
      <c r="H5" s="207" t="s">
        <v>31</v>
      </c>
      <c r="I5" s="207" t="s">
        <v>32</v>
      </c>
      <c r="J5" s="243" t="s">
        <v>32</v>
      </c>
      <c r="K5" s="207" t="s">
        <v>32</v>
      </c>
      <c r="L5" s="207" t="s">
        <v>31</v>
      </c>
      <c r="M5" s="203" t="s">
        <v>32</v>
      </c>
      <c r="N5" s="205" t="s">
        <v>31</v>
      </c>
      <c r="O5" s="207" t="s">
        <v>32</v>
      </c>
      <c r="P5" s="207" t="s">
        <v>32</v>
      </c>
      <c r="Q5" s="207" t="s">
        <v>32</v>
      </c>
      <c r="R5" s="207" t="s">
        <v>31</v>
      </c>
      <c r="S5" s="207" t="s">
        <v>32</v>
      </c>
      <c r="T5" s="207" t="s">
        <v>32</v>
      </c>
      <c r="U5" s="207" t="s">
        <v>32</v>
      </c>
      <c r="V5" s="207" t="s">
        <v>31</v>
      </c>
      <c r="W5" s="207" t="s">
        <v>32</v>
      </c>
      <c r="X5" s="245" t="s">
        <v>31</v>
      </c>
    </row>
    <row r="6" spans="1:24" ht="15.75" thickBot="1" x14ac:dyDescent="0.3">
      <c r="A6" s="27" t="s">
        <v>95</v>
      </c>
      <c r="B6" s="173"/>
      <c r="C6" s="52">
        <f>SUM(C5)*1.21</f>
        <v>0</v>
      </c>
      <c r="D6" s="239"/>
      <c r="E6" s="210"/>
      <c r="F6" s="210"/>
      <c r="G6" s="210"/>
      <c r="H6" s="210"/>
      <c r="I6" s="210"/>
      <c r="J6" s="244"/>
      <c r="K6" s="210"/>
      <c r="L6" s="210"/>
      <c r="M6" s="204"/>
      <c r="N6" s="239"/>
      <c r="O6" s="210"/>
      <c r="P6" s="210"/>
      <c r="Q6" s="210"/>
      <c r="R6" s="210"/>
      <c r="S6" s="210"/>
      <c r="T6" s="210"/>
      <c r="U6" s="210"/>
      <c r="V6" s="210"/>
      <c r="W6" s="210"/>
      <c r="X6" s="246"/>
    </row>
    <row r="7" spans="1:24" x14ac:dyDescent="0.25">
      <c r="A7" s="22" t="s">
        <v>83</v>
      </c>
      <c r="B7" s="172" t="s">
        <v>1</v>
      </c>
      <c r="C7" s="236" t="s">
        <v>32</v>
      </c>
      <c r="D7" s="158"/>
      <c r="E7" s="57"/>
      <c r="F7" s="55"/>
      <c r="G7" s="57"/>
      <c r="H7" s="57"/>
      <c r="I7" s="57"/>
      <c r="J7" s="57"/>
      <c r="K7" s="57"/>
      <c r="L7" s="57"/>
      <c r="M7" s="164"/>
      <c r="N7" s="205" t="s">
        <v>31</v>
      </c>
      <c r="O7" s="207" t="s">
        <v>32</v>
      </c>
      <c r="P7" s="207" t="s">
        <v>32</v>
      </c>
      <c r="Q7" s="207" t="s">
        <v>32</v>
      </c>
      <c r="R7" s="207" t="s">
        <v>31</v>
      </c>
      <c r="S7" s="207" t="s">
        <v>32</v>
      </c>
      <c r="T7" s="207" t="s">
        <v>32</v>
      </c>
      <c r="U7" s="207" t="s">
        <v>32</v>
      </c>
      <c r="V7" s="207" t="s">
        <v>31</v>
      </c>
      <c r="W7" s="207" t="s">
        <v>32</v>
      </c>
      <c r="X7" s="245" t="s">
        <v>31</v>
      </c>
    </row>
    <row r="8" spans="1:24" ht="15.75" thickBot="1" x14ac:dyDescent="0.3">
      <c r="A8" s="28" t="s">
        <v>96</v>
      </c>
      <c r="B8" s="173"/>
      <c r="C8" s="237"/>
      <c r="D8" s="159">
        <f t="shared" ref="D8:M8" si="0">SUM(D7)*1.21</f>
        <v>0</v>
      </c>
      <c r="E8" s="162">
        <f t="shared" si="0"/>
        <v>0</v>
      </c>
      <c r="F8" s="162">
        <f t="shared" si="0"/>
        <v>0</v>
      </c>
      <c r="G8" s="162">
        <f t="shared" si="0"/>
        <v>0</v>
      </c>
      <c r="H8" s="162">
        <f t="shared" si="0"/>
        <v>0</v>
      </c>
      <c r="I8" s="162">
        <f t="shared" si="0"/>
        <v>0</v>
      </c>
      <c r="J8" s="162">
        <f t="shared" si="0"/>
        <v>0</v>
      </c>
      <c r="K8" s="162">
        <f t="shared" si="0"/>
        <v>0</v>
      </c>
      <c r="L8" s="162">
        <f t="shared" si="0"/>
        <v>0</v>
      </c>
      <c r="M8" s="58">
        <f t="shared" si="0"/>
        <v>0</v>
      </c>
      <c r="N8" s="239"/>
      <c r="O8" s="210"/>
      <c r="P8" s="210"/>
      <c r="Q8" s="210"/>
      <c r="R8" s="210"/>
      <c r="S8" s="210"/>
      <c r="T8" s="210"/>
      <c r="U8" s="210"/>
      <c r="V8" s="210"/>
      <c r="W8" s="210"/>
      <c r="X8" s="246"/>
    </row>
    <row r="9" spans="1:24" x14ac:dyDescent="0.25">
      <c r="A9" s="22" t="s">
        <v>84</v>
      </c>
      <c r="B9" s="172" t="s">
        <v>2</v>
      </c>
      <c r="C9" s="236" t="s">
        <v>32</v>
      </c>
      <c r="D9" s="158"/>
      <c r="E9" s="57"/>
      <c r="F9" s="57"/>
      <c r="G9" s="57"/>
      <c r="H9" s="57"/>
      <c r="I9" s="57"/>
      <c r="J9" s="57"/>
      <c r="K9" s="57"/>
      <c r="L9" s="57"/>
      <c r="M9" s="157"/>
      <c r="N9" s="205" t="s">
        <v>31</v>
      </c>
      <c r="O9" s="207" t="s">
        <v>32</v>
      </c>
      <c r="P9" s="207" t="s">
        <v>32</v>
      </c>
      <c r="Q9" s="207" t="s">
        <v>32</v>
      </c>
      <c r="R9" s="207" t="s">
        <v>31</v>
      </c>
      <c r="S9" s="207" t="s">
        <v>32</v>
      </c>
      <c r="T9" s="207" t="s">
        <v>32</v>
      </c>
      <c r="U9" s="207" t="s">
        <v>32</v>
      </c>
      <c r="V9" s="207" t="s">
        <v>31</v>
      </c>
      <c r="W9" s="207" t="s">
        <v>32</v>
      </c>
      <c r="X9" s="245" t="s">
        <v>31</v>
      </c>
    </row>
    <row r="10" spans="1:24" ht="15.75" thickBot="1" x14ac:dyDescent="0.3">
      <c r="A10" s="27" t="s">
        <v>97</v>
      </c>
      <c r="B10" s="173"/>
      <c r="C10" s="237"/>
      <c r="D10" s="160">
        <f t="shared" ref="D10:M10" si="1">SUM(D9)*1.21</f>
        <v>0</v>
      </c>
      <c r="E10" s="59">
        <f t="shared" si="1"/>
        <v>0</v>
      </c>
      <c r="F10" s="59">
        <f t="shared" si="1"/>
        <v>0</v>
      </c>
      <c r="G10" s="59">
        <f t="shared" si="1"/>
        <v>0</v>
      </c>
      <c r="H10" s="59">
        <f t="shared" si="1"/>
        <v>0</v>
      </c>
      <c r="I10" s="59">
        <f t="shared" si="1"/>
        <v>0</v>
      </c>
      <c r="J10" s="59">
        <f t="shared" si="1"/>
        <v>0</v>
      </c>
      <c r="K10" s="59">
        <f t="shared" si="1"/>
        <v>0</v>
      </c>
      <c r="L10" s="59">
        <f t="shared" si="1"/>
        <v>0</v>
      </c>
      <c r="M10" s="66">
        <f t="shared" si="1"/>
        <v>0</v>
      </c>
      <c r="N10" s="239"/>
      <c r="O10" s="210"/>
      <c r="P10" s="210"/>
      <c r="Q10" s="210"/>
      <c r="R10" s="210"/>
      <c r="S10" s="210"/>
      <c r="T10" s="210"/>
      <c r="U10" s="210"/>
      <c r="V10" s="210"/>
      <c r="W10" s="210"/>
      <c r="X10" s="246"/>
    </row>
    <row r="11" spans="1:24" x14ac:dyDescent="0.25">
      <c r="A11" s="23" t="s">
        <v>85</v>
      </c>
      <c r="B11" s="172" t="s">
        <v>3</v>
      </c>
      <c r="C11" s="236" t="s">
        <v>32</v>
      </c>
      <c r="D11" s="53"/>
      <c r="E11" s="54"/>
      <c r="F11" s="54"/>
      <c r="G11" s="54"/>
      <c r="H11" s="54"/>
      <c r="I11" s="54"/>
      <c r="J11" s="54"/>
      <c r="K11" s="54"/>
      <c r="L11" s="54"/>
      <c r="M11" s="157"/>
      <c r="N11" s="205" t="s">
        <v>31</v>
      </c>
      <c r="O11" s="207" t="s">
        <v>32</v>
      </c>
      <c r="P11" s="207" t="s">
        <v>32</v>
      </c>
      <c r="Q11" s="207" t="s">
        <v>32</v>
      </c>
      <c r="R11" s="207" t="s">
        <v>31</v>
      </c>
      <c r="S11" s="207" t="s">
        <v>32</v>
      </c>
      <c r="T11" s="207" t="s">
        <v>32</v>
      </c>
      <c r="U11" s="207" t="s">
        <v>32</v>
      </c>
      <c r="V11" s="207" t="s">
        <v>31</v>
      </c>
      <c r="W11" s="207" t="s">
        <v>32</v>
      </c>
      <c r="X11" s="245" t="s">
        <v>31</v>
      </c>
    </row>
    <row r="12" spans="1:24" ht="15.75" thickBot="1" x14ac:dyDescent="0.3">
      <c r="A12" s="28" t="s">
        <v>98</v>
      </c>
      <c r="B12" s="173"/>
      <c r="C12" s="237"/>
      <c r="D12" s="161">
        <f t="shared" ref="D12:M12" si="2">SUM(D11)*1.21</f>
        <v>0</v>
      </c>
      <c r="E12" s="59">
        <f t="shared" si="2"/>
        <v>0</v>
      </c>
      <c r="F12" s="59">
        <f t="shared" si="2"/>
        <v>0</v>
      </c>
      <c r="G12" s="59">
        <f t="shared" si="2"/>
        <v>0</v>
      </c>
      <c r="H12" s="163">
        <f t="shared" si="2"/>
        <v>0</v>
      </c>
      <c r="I12" s="59">
        <f t="shared" si="2"/>
        <v>0</v>
      </c>
      <c r="J12" s="59">
        <f t="shared" si="2"/>
        <v>0</v>
      </c>
      <c r="K12" s="59">
        <f t="shared" si="2"/>
        <v>0</v>
      </c>
      <c r="L12" s="59">
        <f t="shared" si="2"/>
        <v>0</v>
      </c>
      <c r="M12" s="166">
        <f t="shared" si="2"/>
        <v>0</v>
      </c>
      <c r="N12" s="250"/>
      <c r="O12" s="240"/>
      <c r="P12" s="240"/>
      <c r="Q12" s="240"/>
      <c r="R12" s="240"/>
      <c r="S12" s="240"/>
      <c r="T12" s="240"/>
      <c r="U12" s="240"/>
      <c r="V12" s="240"/>
      <c r="W12" s="240"/>
      <c r="X12" s="247"/>
    </row>
    <row r="13" spans="1:24" x14ac:dyDescent="0.25">
      <c r="A13" s="22" t="s">
        <v>86</v>
      </c>
      <c r="B13" s="172" t="s">
        <v>4</v>
      </c>
      <c r="C13" s="236" t="s">
        <v>32</v>
      </c>
      <c r="D13" s="205" t="s">
        <v>31</v>
      </c>
      <c r="E13" s="207" t="s">
        <v>32</v>
      </c>
      <c r="F13" s="207" t="s">
        <v>32</v>
      </c>
      <c r="G13" s="207" t="s">
        <v>32</v>
      </c>
      <c r="H13" s="207" t="s">
        <v>31</v>
      </c>
      <c r="I13" s="207" t="s">
        <v>32</v>
      </c>
      <c r="J13" s="207" t="s">
        <v>32</v>
      </c>
      <c r="K13" s="207" t="s">
        <v>32</v>
      </c>
      <c r="L13" s="207" t="s">
        <v>31</v>
      </c>
      <c r="M13" s="241" t="s">
        <v>32</v>
      </c>
      <c r="N13" s="61"/>
      <c r="O13" s="62"/>
      <c r="P13" s="62"/>
      <c r="Q13" s="62"/>
      <c r="R13" s="62"/>
      <c r="S13" s="62"/>
      <c r="T13" s="62"/>
      <c r="U13" s="62"/>
      <c r="V13" s="63"/>
      <c r="W13" s="62"/>
      <c r="X13" s="64"/>
    </row>
    <row r="14" spans="1:24" ht="15.75" thickBot="1" x14ac:dyDescent="0.3">
      <c r="A14" s="27" t="s">
        <v>99</v>
      </c>
      <c r="B14" s="173"/>
      <c r="C14" s="237"/>
      <c r="D14" s="239"/>
      <c r="E14" s="210"/>
      <c r="F14" s="210"/>
      <c r="G14" s="210"/>
      <c r="H14" s="210"/>
      <c r="I14" s="210"/>
      <c r="J14" s="210"/>
      <c r="K14" s="210"/>
      <c r="L14" s="210"/>
      <c r="M14" s="242"/>
      <c r="N14" s="65">
        <f t="shared" ref="N14:X14" si="3">SUM(N13)*1.21</f>
        <v>0</v>
      </c>
      <c r="O14" s="59">
        <f t="shared" si="3"/>
        <v>0</v>
      </c>
      <c r="P14" s="59">
        <f t="shared" si="3"/>
        <v>0</v>
      </c>
      <c r="Q14" s="59">
        <f t="shared" si="3"/>
        <v>0</v>
      </c>
      <c r="R14" s="59">
        <f t="shared" si="3"/>
        <v>0</v>
      </c>
      <c r="S14" s="59">
        <f t="shared" si="3"/>
        <v>0</v>
      </c>
      <c r="T14" s="59">
        <f t="shared" si="3"/>
        <v>0</v>
      </c>
      <c r="U14" s="59">
        <f t="shared" si="3"/>
        <v>0</v>
      </c>
      <c r="V14" s="59">
        <f t="shared" si="3"/>
        <v>0</v>
      </c>
      <c r="W14" s="66">
        <f t="shared" si="3"/>
        <v>0</v>
      </c>
      <c r="X14" s="67">
        <f t="shared" si="3"/>
        <v>0</v>
      </c>
    </row>
    <row r="15" spans="1:24" x14ac:dyDescent="0.25">
      <c r="A15" s="23" t="s">
        <v>87</v>
      </c>
      <c r="B15" s="172" t="s">
        <v>5</v>
      </c>
      <c r="C15" s="236" t="s">
        <v>32</v>
      </c>
      <c r="D15" s="158"/>
      <c r="E15" s="57"/>
      <c r="F15" s="54"/>
      <c r="G15" s="57"/>
      <c r="H15" s="57"/>
      <c r="I15" s="57"/>
      <c r="J15" s="57"/>
      <c r="K15" s="57"/>
      <c r="L15" s="57"/>
      <c r="M15" s="164"/>
      <c r="N15" s="243" t="s">
        <v>31</v>
      </c>
      <c r="O15" s="207" t="s">
        <v>32</v>
      </c>
      <c r="P15" s="207" t="s">
        <v>32</v>
      </c>
      <c r="Q15" s="207" t="s">
        <v>32</v>
      </c>
      <c r="R15" s="207" t="s">
        <v>31</v>
      </c>
      <c r="S15" s="207" t="s">
        <v>32</v>
      </c>
      <c r="T15" s="207" t="s">
        <v>32</v>
      </c>
      <c r="U15" s="207" t="s">
        <v>32</v>
      </c>
      <c r="V15" s="207" t="s">
        <v>31</v>
      </c>
      <c r="W15" s="248" t="s">
        <v>32</v>
      </c>
      <c r="X15" s="251" t="s">
        <v>31</v>
      </c>
    </row>
    <row r="16" spans="1:24" ht="15.75" thickBot="1" x14ac:dyDescent="0.3">
      <c r="A16" s="28" t="s">
        <v>100</v>
      </c>
      <c r="B16" s="173"/>
      <c r="C16" s="237"/>
      <c r="D16" s="159">
        <f t="shared" ref="D16:M16" si="4">SUM(D15)*1.21</f>
        <v>0</v>
      </c>
      <c r="E16" s="162">
        <f t="shared" si="4"/>
        <v>0</v>
      </c>
      <c r="F16" s="162">
        <f t="shared" si="4"/>
        <v>0</v>
      </c>
      <c r="G16" s="162">
        <f t="shared" si="4"/>
        <v>0</v>
      </c>
      <c r="H16" s="162">
        <f t="shared" si="4"/>
        <v>0</v>
      </c>
      <c r="I16" s="162">
        <f t="shared" si="4"/>
        <v>0</v>
      </c>
      <c r="J16" s="162">
        <f t="shared" si="4"/>
        <v>0</v>
      </c>
      <c r="K16" s="162">
        <f t="shared" si="4"/>
        <v>0</v>
      </c>
      <c r="L16" s="162">
        <f t="shared" si="4"/>
        <v>0</v>
      </c>
      <c r="M16" s="165">
        <f t="shared" si="4"/>
        <v>0</v>
      </c>
      <c r="N16" s="244"/>
      <c r="O16" s="210"/>
      <c r="P16" s="210"/>
      <c r="Q16" s="210"/>
      <c r="R16" s="210"/>
      <c r="S16" s="210"/>
      <c r="T16" s="210"/>
      <c r="U16" s="210"/>
      <c r="V16" s="210"/>
      <c r="W16" s="249"/>
      <c r="X16" s="252"/>
    </row>
    <row r="17" spans="1:24" x14ac:dyDescent="0.25">
      <c r="A17" s="22" t="s">
        <v>88</v>
      </c>
      <c r="B17" s="172" t="s">
        <v>6</v>
      </c>
      <c r="C17" s="236" t="s">
        <v>32</v>
      </c>
      <c r="D17" s="158"/>
      <c r="E17" s="57"/>
      <c r="F17" s="57"/>
      <c r="G17" s="57"/>
      <c r="H17" s="57"/>
      <c r="I17" s="57"/>
      <c r="J17" s="57"/>
      <c r="K17" s="57"/>
      <c r="L17" s="57"/>
      <c r="M17" s="157"/>
      <c r="N17" s="243" t="s">
        <v>31</v>
      </c>
      <c r="O17" s="207" t="s">
        <v>32</v>
      </c>
      <c r="P17" s="207" t="s">
        <v>32</v>
      </c>
      <c r="Q17" s="207" t="s">
        <v>32</v>
      </c>
      <c r="R17" s="207" t="s">
        <v>31</v>
      </c>
      <c r="S17" s="207" t="s">
        <v>32</v>
      </c>
      <c r="T17" s="207" t="s">
        <v>32</v>
      </c>
      <c r="U17" s="207" t="s">
        <v>32</v>
      </c>
      <c r="V17" s="207" t="s">
        <v>31</v>
      </c>
      <c r="W17" s="248" t="s">
        <v>32</v>
      </c>
      <c r="X17" s="251" t="s">
        <v>31</v>
      </c>
    </row>
    <row r="18" spans="1:24" ht="15.75" thickBot="1" x14ac:dyDescent="0.3">
      <c r="A18" s="27" t="s">
        <v>101</v>
      </c>
      <c r="B18" s="173"/>
      <c r="C18" s="237"/>
      <c r="D18" s="160">
        <f t="shared" ref="D18:M18" si="5">SUM(D17)*1.21</f>
        <v>0</v>
      </c>
      <c r="E18" s="59">
        <f t="shared" si="5"/>
        <v>0</v>
      </c>
      <c r="F18" s="59">
        <f t="shared" si="5"/>
        <v>0</v>
      </c>
      <c r="G18" s="59">
        <f t="shared" si="5"/>
        <v>0</v>
      </c>
      <c r="H18" s="59">
        <f t="shared" si="5"/>
        <v>0</v>
      </c>
      <c r="I18" s="59">
        <f t="shared" si="5"/>
        <v>0</v>
      </c>
      <c r="J18" s="59">
        <f t="shared" si="5"/>
        <v>0</v>
      </c>
      <c r="K18" s="59">
        <f t="shared" si="5"/>
        <v>0</v>
      </c>
      <c r="L18" s="59">
        <f t="shared" si="5"/>
        <v>0</v>
      </c>
      <c r="M18" s="166">
        <f t="shared" si="5"/>
        <v>0</v>
      </c>
      <c r="N18" s="244"/>
      <c r="O18" s="210"/>
      <c r="P18" s="210"/>
      <c r="Q18" s="210"/>
      <c r="R18" s="210"/>
      <c r="S18" s="210"/>
      <c r="T18" s="210"/>
      <c r="U18" s="210"/>
      <c r="V18" s="210"/>
      <c r="W18" s="249"/>
      <c r="X18" s="252"/>
    </row>
    <row r="19" spans="1:24" x14ac:dyDescent="0.25">
      <c r="A19" s="22" t="s">
        <v>89</v>
      </c>
      <c r="B19" s="172" t="s">
        <v>7</v>
      </c>
      <c r="C19" s="236" t="s">
        <v>32</v>
      </c>
      <c r="D19" s="158"/>
      <c r="E19" s="57"/>
      <c r="F19" s="57"/>
      <c r="G19" s="57"/>
      <c r="H19" s="57"/>
      <c r="I19" s="57"/>
      <c r="J19" s="57"/>
      <c r="K19" s="57"/>
      <c r="L19" s="57"/>
      <c r="M19" s="157"/>
      <c r="N19" s="205" t="s">
        <v>31</v>
      </c>
      <c r="O19" s="207" t="s">
        <v>32</v>
      </c>
      <c r="P19" s="207" t="s">
        <v>32</v>
      </c>
      <c r="Q19" s="207" t="s">
        <v>32</v>
      </c>
      <c r="R19" s="207" t="s">
        <v>31</v>
      </c>
      <c r="S19" s="207" t="s">
        <v>32</v>
      </c>
      <c r="T19" s="207" t="s">
        <v>32</v>
      </c>
      <c r="U19" s="207" t="s">
        <v>32</v>
      </c>
      <c r="V19" s="207" t="s">
        <v>31</v>
      </c>
      <c r="W19" s="248" t="s">
        <v>32</v>
      </c>
      <c r="X19" s="251" t="s">
        <v>31</v>
      </c>
    </row>
    <row r="20" spans="1:24" ht="15.75" thickBot="1" x14ac:dyDescent="0.3">
      <c r="A20" s="28" t="s">
        <v>102</v>
      </c>
      <c r="B20" s="173"/>
      <c r="C20" s="237"/>
      <c r="D20" s="161">
        <f t="shared" ref="D20:M20" si="6">SUM(D19)*1.21</f>
        <v>0</v>
      </c>
      <c r="E20" s="163">
        <f t="shared" si="6"/>
        <v>0</v>
      </c>
      <c r="F20" s="163">
        <f t="shared" si="6"/>
        <v>0</v>
      </c>
      <c r="G20" s="163">
        <f t="shared" si="6"/>
        <v>0</v>
      </c>
      <c r="H20" s="163">
        <f t="shared" si="6"/>
        <v>0</v>
      </c>
      <c r="I20" s="163">
        <f t="shared" si="6"/>
        <v>0</v>
      </c>
      <c r="J20" s="163">
        <f t="shared" si="6"/>
        <v>0</v>
      </c>
      <c r="K20" s="163">
        <f t="shared" si="6"/>
        <v>0</v>
      </c>
      <c r="L20" s="163">
        <f t="shared" si="6"/>
        <v>0</v>
      </c>
      <c r="M20" s="165">
        <f t="shared" si="6"/>
        <v>0</v>
      </c>
      <c r="N20" s="239"/>
      <c r="O20" s="210"/>
      <c r="P20" s="210"/>
      <c r="Q20" s="210"/>
      <c r="R20" s="210"/>
      <c r="S20" s="210"/>
      <c r="T20" s="210"/>
      <c r="U20" s="210"/>
      <c r="V20" s="210"/>
      <c r="W20" s="249"/>
      <c r="X20" s="252"/>
    </row>
    <row r="21" spans="1:24" ht="6.95" customHeight="1" thickBot="1" x14ac:dyDescent="0.3">
      <c r="A21" s="26"/>
      <c r="B21" s="48"/>
      <c r="C21" s="68"/>
      <c r="D21" s="69"/>
      <c r="E21" s="68"/>
      <c r="F21" s="68"/>
      <c r="G21" s="68"/>
      <c r="H21" s="68"/>
      <c r="I21" s="68"/>
      <c r="J21" s="68"/>
      <c r="K21" s="68"/>
      <c r="L21" s="68"/>
      <c r="M21" s="68"/>
      <c r="N21" s="69"/>
      <c r="O21" s="68"/>
      <c r="P21" s="68"/>
      <c r="Q21" s="68"/>
      <c r="R21" s="68"/>
      <c r="S21" s="68"/>
      <c r="T21" s="68"/>
      <c r="U21" s="68"/>
      <c r="V21" s="68"/>
      <c r="W21" s="68"/>
      <c r="X21" s="156"/>
    </row>
    <row r="22" spans="1:24" x14ac:dyDescent="0.25">
      <c r="A22" s="22" t="s">
        <v>90</v>
      </c>
      <c r="B22" s="172" t="s">
        <v>38</v>
      </c>
      <c r="C22" s="236" t="s">
        <v>32</v>
      </c>
      <c r="D22" s="238" t="s">
        <v>31</v>
      </c>
      <c r="E22" s="240" t="s">
        <v>32</v>
      </c>
      <c r="F22" s="240" t="s">
        <v>32</v>
      </c>
      <c r="G22" s="240" t="s">
        <v>32</v>
      </c>
      <c r="H22" s="240" t="s">
        <v>31</v>
      </c>
      <c r="I22" s="240" t="s">
        <v>32</v>
      </c>
      <c r="J22" s="240" t="s">
        <v>32</v>
      </c>
      <c r="K22" s="240" t="s">
        <v>32</v>
      </c>
      <c r="L22" s="240" t="s">
        <v>31</v>
      </c>
      <c r="M22" s="253" t="s">
        <v>32</v>
      </c>
      <c r="N22" s="53"/>
      <c r="O22" s="54"/>
      <c r="P22" s="54"/>
      <c r="Q22" s="54"/>
      <c r="R22" s="54"/>
      <c r="S22" s="54"/>
      <c r="T22" s="54"/>
      <c r="U22" s="54"/>
      <c r="V22" s="54"/>
      <c r="W22" s="55"/>
      <c r="X22" s="56"/>
    </row>
    <row r="23" spans="1:24" ht="15.75" thickBot="1" x14ac:dyDescent="0.3">
      <c r="A23" s="27" t="s">
        <v>103</v>
      </c>
      <c r="B23" s="173"/>
      <c r="C23" s="237"/>
      <c r="D23" s="239"/>
      <c r="E23" s="210"/>
      <c r="F23" s="210"/>
      <c r="G23" s="210"/>
      <c r="H23" s="210"/>
      <c r="I23" s="210"/>
      <c r="J23" s="210"/>
      <c r="K23" s="210"/>
      <c r="L23" s="210"/>
      <c r="M23" s="204"/>
      <c r="N23" s="65">
        <f t="shared" ref="N23:X23" si="7">SUM(N22)*1.21</f>
        <v>0</v>
      </c>
      <c r="O23" s="59">
        <f t="shared" si="7"/>
        <v>0</v>
      </c>
      <c r="P23" s="59">
        <f t="shared" si="7"/>
        <v>0</v>
      </c>
      <c r="Q23" s="59">
        <f t="shared" si="7"/>
        <v>0</v>
      </c>
      <c r="R23" s="59">
        <f t="shared" si="7"/>
        <v>0</v>
      </c>
      <c r="S23" s="59">
        <f t="shared" si="7"/>
        <v>0</v>
      </c>
      <c r="T23" s="59">
        <f t="shared" si="7"/>
        <v>0</v>
      </c>
      <c r="U23" s="59">
        <f t="shared" si="7"/>
        <v>0</v>
      </c>
      <c r="V23" s="59">
        <f t="shared" si="7"/>
        <v>0</v>
      </c>
      <c r="W23" s="66">
        <f t="shared" si="7"/>
        <v>0</v>
      </c>
      <c r="X23" s="60">
        <f t="shared" si="7"/>
        <v>0</v>
      </c>
    </row>
    <row r="24" spans="1:24" x14ac:dyDescent="0.25">
      <c r="A24" s="23" t="s">
        <v>91</v>
      </c>
      <c r="B24" s="172" t="s">
        <v>39</v>
      </c>
      <c r="C24" s="236" t="s">
        <v>32</v>
      </c>
      <c r="D24" s="205" t="s">
        <v>31</v>
      </c>
      <c r="E24" s="207" t="s">
        <v>32</v>
      </c>
      <c r="F24" s="207" t="s">
        <v>32</v>
      </c>
      <c r="G24" s="207" t="s">
        <v>32</v>
      </c>
      <c r="H24" s="207" t="s">
        <v>31</v>
      </c>
      <c r="I24" s="207" t="s">
        <v>32</v>
      </c>
      <c r="J24" s="207" t="s">
        <v>32</v>
      </c>
      <c r="K24" s="207" t="s">
        <v>32</v>
      </c>
      <c r="L24" s="207" t="s">
        <v>31</v>
      </c>
      <c r="M24" s="203" t="s">
        <v>32</v>
      </c>
      <c r="N24" s="70"/>
      <c r="O24" s="54"/>
      <c r="P24" s="54"/>
      <c r="Q24" s="54"/>
      <c r="R24" s="54"/>
      <c r="S24" s="54"/>
      <c r="T24" s="54"/>
      <c r="U24" s="54"/>
      <c r="V24" s="54"/>
      <c r="W24" s="55"/>
      <c r="X24" s="56"/>
    </row>
    <row r="25" spans="1:24" ht="15.75" thickBot="1" x14ac:dyDescent="0.3">
      <c r="A25" s="28" t="s">
        <v>104</v>
      </c>
      <c r="B25" s="173"/>
      <c r="C25" s="237"/>
      <c r="D25" s="239"/>
      <c r="E25" s="210"/>
      <c r="F25" s="210"/>
      <c r="G25" s="210"/>
      <c r="H25" s="210"/>
      <c r="I25" s="210"/>
      <c r="J25" s="210"/>
      <c r="K25" s="210"/>
      <c r="L25" s="210"/>
      <c r="M25" s="204"/>
      <c r="N25" s="65">
        <f t="shared" ref="N25:X25" si="8">SUM(N24)*1.21</f>
        <v>0</v>
      </c>
      <c r="O25" s="59">
        <f t="shared" si="8"/>
        <v>0</v>
      </c>
      <c r="P25" s="59">
        <f t="shared" si="8"/>
        <v>0</v>
      </c>
      <c r="Q25" s="59">
        <f t="shared" si="8"/>
        <v>0</v>
      </c>
      <c r="R25" s="59">
        <f t="shared" si="8"/>
        <v>0</v>
      </c>
      <c r="S25" s="59">
        <f t="shared" si="8"/>
        <v>0</v>
      </c>
      <c r="T25" s="59">
        <f t="shared" si="8"/>
        <v>0</v>
      </c>
      <c r="U25" s="59">
        <f t="shared" si="8"/>
        <v>0</v>
      </c>
      <c r="V25" s="59">
        <f t="shared" si="8"/>
        <v>0</v>
      </c>
      <c r="W25" s="66">
        <f t="shared" si="8"/>
        <v>0</v>
      </c>
      <c r="X25" s="60">
        <f t="shared" si="8"/>
        <v>0</v>
      </c>
    </row>
    <row r="26" spans="1:24" ht="30" x14ac:dyDescent="0.25">
      <c r="A26" s="24" t="s">
        <v>92</v>
      </c>
      <c r="B26" s="172" t="s">
        <v>40</v>
      </c>
      <c r="C26" s="236" t="s">
        <v>32</v>
      </c>
      <c r="D26" s="205" t="s">
        <v>31</v>
      </c>
      <c r="E26" s="207" t="s">
        <v>32</v>
      </c>
      <c r="F26" s="207" t="s">
        <v>32</v>
      </c>
      <c r="G26" s="207" t="s">
        <v>32</v>
      </c>
      <c r="H26" s="207" t="s">
        <v>31</v>
      </c>
      <c r="I26" s="207" t="s">
        <v>32</v>
      </c>
      <c r="J26" s="207" t="s">
        <v>32</v>
      </c>
      <c r="K26" s="207" t="s">
        <v>32</v>
      </c>
      <c r="L26" s="207" t="s">
        <v>31</v>
      </c>
      <c r="M26" s="203" t="s">
        <v>32</v>
      </c>
      <c r="N26" s="71"/>
      <c r="O26" s="72"/>
      <c r="P26" s="72"/>
      <c r="Q26" s="72"/>
      <c r="R26" s="72"/>
      <c r="S26" s="72"/>
      <c r="T26" s="72"/>
      <c r="U26" s="72"/>
      <c r="V26" s="72"/>
      <c r="W26" s="73"/>
      <c r="X26" s="74"/>
    </row>
    <row r="27" spans="1:24" ht="30.75" thickBot="1" x14ac:dyDescent="0.3">
      <c r="A27" s="29" t="s">
        <v>105</v>
      </c>
      <c r="B27" s="173"/>
      <c r="C27" s="237"/>
      <c r="D27" s="239"/>
      <c r="E27" s="210"/>
      <c r="F27" s="210"/>
      <c r="G27" s="210"/>
      <c r="H27" s="210"/>
      <c r="I27" s="210"/>
      <c r="J27" s="210"/>
      <c r="K27" s="210"/>
      <c r="L27" s="210"/>
      <c r="M27" s="204"/>
      <c r="N27" s="65">
        <f t="shared" ref="N27:X27" si="9">SUM(N26)*1.21</f>
        <v>0</v>
      </c>
      <c r="O27" s="59">
        <f t="shared" si="9"/>
        <v>0</v>
      </c>
      <c r="P27" s="59">
        <f t="shared" si="9"/>
        <v>0</v>
      </c>
      <c r="Q27" s="59">
        <f t="shared" si="9"/>
        <v>0</v>
      </c>
      <c r="R27" s="59">
        <f t="shared" si="9"/>
        <v>0</v>
      </c>
      <c r="S27" s="59">
        <f t="shared" si="9"/>
        <v>0</v>
      </c>
      <c r="T27" s="59">
        <f t="shared" si="9"/>
        <v>0</v>
      </c>
      <c r="U27" s="59">
        <f t="shared" si="9"/>
        <v>0</v>
      </c>
      <c r="V27" s="59">
        <f t="shared" si="9"/>
        <v>0</v>
      </c>
      <c r="W27" s="66">
        <f t="shared" si="9"/>
        <v>0</v>
      </c>
      <c r="X27" s="60">
        <f t="shared" si="9"/>
        <v>0</v>
      </c>
    </row>
    <row r="28" spans="1:24" ht="30" x14ac:dyDescent="0.25">
      <c r="A28" s="149" t="s">
        <v>93</v>
      </c>
      <c r="B28" s="172" t="s">
        <v>41</v>
      </c>
      <c r="C28" s="236" t="s">
        <v>32</v>
      </c>
      <c r="D28" s="205" t="s">
        <v>31</v>
      </c>
      <c r="E28" s="207" t="s">
        <v>32</v>
      </c>
      <c r="F28" s="207" t="s">
        <v>32</v>
      </c>
      <c r="G28" s="207" t="s">
        <v>32</v>
      </c>
      <c r="H28" s="207" t="s">
        <v>31</v>
      </c>
      <c r="I28" s="207" t="s">
        <v>32</v>
      </c>
      <c r="J28" s="207" t="s">
        <v>32</v>
      </c>
      <c r="K28" s="207" t="s">
        <v>32</v>
      </c>
      <c r="L28" s="207" t="s">
        <v>31</v>
      </c>
      <c r="M28" s="203" t="s">
        <v>32</v>
      </c>
      <c r="N28" s="75"/>
      <c r="O28" s="76"/>
      <c r="P28" s="76"/>
      <c r="Q28" s="76"/>
      <c r="R28" s="76"/>
      <c r="S28" s="76"/>
      <c r="T28" s="76"/>
      <c r="U28" s="76"/>
      <c r="V28" s="76"/>
      <c r="W28" s="77"/>
      <c r="X28" s="78"/>
    </row>
    <row r="29" spans="1:24" ht="30.75" thickBot="1" x14ac:dyDescent="0.3">
      <c r="A29" s="150" t="s">
        <v>106</v>
      </c>
      <c r="B29" s="173"/>
      <c r="C29" s="237"/>
      <c r="D29" s="239"/>
      <c r="E29" s="210"/>
      <c r="F29" s="210"/>
      <c r="G29" s="210"/>
      <c r="H29" s="210"/>
      <c r="I29" s="210"/>
      <c r="J29" s="210"/>
      <c r="K29" s="210"/>
      <c r="L29" s="210"/>
      <c r="M29" s="204"/>
      <c r="N29" s="65">
        <f t="shared" ref="N29:X29" si="10">SUM(N28)*1.21</f>
        <v>0</v>
      </c>
      <c r="O29" s="59">
        <f t="shared" si="10"/>
        <v>0</v>
      </c>
      <c r="P29" s="59">
        <f t="shared" si="10"/>
        <v>0</v>
      </c>
      <c r="Q29" s="59">
        <f t="shared" si="10"/>
        <v>0</v>
      </c>
      <c r="R29" s="59">
        <f t="shared" si="10"/>
        <v>0</v>
      </c>
      <c r="S29" s="59">
        <f t="shared" si="10"/>
        <v>0</v>
      </c>
      <c r="T29" s="59">
        <f t="shared" si="10"/>
        <v>0</v>
      </c>
      <c r="U29" s="59">
        <f t="shared" si="10"/>
        <v>0</v>
      </c>
      <c r="V29" s="59">
        <f t="shared" si="10"/>
        <v>0</v>
      </c>
      <c r="W29" s="66">
        <f t="shared" si="10"/>
        <v>0</v>
      </c>
      <c r="X29" s="60">
        <f t="shared" si="10"/>
        <v>0</v>
      </c>
    </row>
    <row r="30" spans="1:24" ht="30" x14ac:dyDescent="0.25">
      <c r="A30" s="25" t="s">
        <v>94</v>
      </c>
      <c r="B30" s="172" t="s">
        <v>42</v>
      </c>
      <c r="C30" s="236" t="s">
        <v>32</v>
      </c>
      <c r="D30" s="205" t="s">
        <v>31</v>
      </c>
      <c r="E30" s="207" t="s">
        <v>32</v>
      </c>
      <c r="F30" s="207" t="s">
        <v>32</v>
      </c>
      <c r="G30" s="207" t="s">
        <v>32</v>
      </c>
      <c r="H30" s="207" t="s">
        <v>31</v>
      </c>
      <c r="I30" s="207" t="s">
        <v>32</v>
      </c>
      <c r="J30" s="207" t="s">
        <v>32</v>
      </c>
      <c r="K30" s="207" t="s">
        <v>32</v>
      </c>
      <c r="L30" s="207" t="s">
        <v>31</v>
      </c>
      <c r="M30" s="203" t="s">
        <v>32</v>
      </c>
      <c r="N30" s="71"/>
      <c r="O30" s="72"/>
      <c r="P30" s="72"/>
      <c r="Q30" s="72"/>
      <c r="R30" s="72"/>
      <c r="S30" s="72"/>
      <c r="T30" s="72"/>
      <c r="U30" s="72"/>
      <c r="V30" s="72"/>
      <c r="W30" s="73"/>
      <c r="X30" s="74"/>
    </row>
    <row r="31" spans="1:24" ht="30.75" thickBot="1" x14ac:dyDescent="0.3">
      <c r="A31" s="29" t="s">
        <v>107</v>
      </c>
      <c r="B31" s="173"/>
      <c r="C31" s="237"/>
      <c r="D31" s="239"/>
      <c r="E31" s="210"/>
      <c r="F31" s="210"/>
      <c r="G31" s="210"/>
      <c r="H31" s="210"/>
      <c r="I31" s="210"/>
      <c r="J31" s="210"/>
      <c r="K31" s="210"/>
      <c r="L31" s="210"/>
      <c r="M31" s="204"/>
      <c r="N31" s="65">
        <f t="shared" ref="N31:X31" si="11">SUM(N30)*1.21</f>
        <v>0</v>
      </c>
      <c r="O31" s="59">
        <f t="shared" si="11"/>
        <v>0</v>
      </c>
      <c r="P31" s="59">
        <f t="shared" si="11"/>
        <v>0</v>
      </c>
      <c r="Q31" s="59">
        <f t="shared" si="11"/>
        <v>0</v>
      </c>
      <c r="R31" s="59">
        <f t="shared" si="11"/>
        <v>0</v>
      </c>
      <c r="S31" s="59">
        <f t="shared" si="11"/>
        <v>0</v>
      </c>
      <c r="T31" s="59">
        <f t="shared" si="11"/>
        <v>0</v>
      </c>
      <c r="U31" s="59">
        <f t="shared" si="11"/>
        <v>0</v>
      </c>
      <c r="V31" s="59">
        <f t="shared" si="11"/>
        <v>0</v>
      </c>
      <c r="W31" s="66">
        <f t="shared" si="11"/>
        <v>0</v>
      </c>
      <c r="X31" s="67">
        <f t="shared" si="11"/>
        <v>0</v>
      </c>
    </row>
    <row r="32" spans="1:24" ht="15.75" thickBot="1" x14ac:dyDescent="0.3">
      <c r="A32" s="20" t="s">
        <v>30</v>
      </c>
      <c r="B32" s="21"/>
      <c r="C32" s="141">
        <v>100</v>
      </c>
      <c r="D32" s="141">
        <v>12</v>
      </c>
      <c r="E32" s="142">
        <v>12</v>
      </c>
      <c r="F32" s="143">
        <v>12</v>
      </c>
      <c r="G32" s="142">
        <v>12</v>
      </c>
      <c r="H32" s="143">
        <v>12</v>
      </c>
      <c r="I32" s="142">
        <v>12</v>
      </c>
      <c r="J32" s="143">
        <v>12</v>
      </c>
      <c r="K32" s="142">
        <v>12</v>
      </c>
      <c r="L32" s="143">
        <v>12</v>
      </c>
      <c r="M32" s="144">
        <v>12</v>
      </c>
      <c r="N32" s="143">
        <v>15</v>
      </c>
      <c r="O32" s="142">
        <v>9</v>
      </c>
      <c r="P32" s="143">
        <v>9</v>
      </c>
      <c r="Q32" s="142">
        <v>9</v>
      </c>
      <c r="R32" s="143">
        <v>9</v>
      </c>
      <c r="S32" s="142">
        <v>9</v>
      </c>
      <c r="T32" s="143">
        <v>9</v>
      </c>
      <c r="U32" s="142">
        <v>9</v>
      </c>
      <c r="V32" s="143">
        <v>9</v>
      </c>
      <c r="W32" s="142">
        <v>7</v>
      </c>
      <c r="X32" s="144">
        <v>5</v>
      </c>
    </row>
    <row r="33" spans="1:25" ht="15.75" thickBot="1" x14ac:dyDescent="0.3">
      <c r="A33" s="5" t="s">
        <v>33</v>
      </c>
      <c r="B33" s="7"/>
      <c r="C33" s="79">
        <f>SUM(C6)*C32</f>
        <v>0</v>
      </c>
      <c r="D33" s="79">
        <f t="shared" ref="D33:M33" si="12">SUM(D8,D10,D12,D16,D18,D20)*D32</f>
        <v>0</v>
      </c>
      <c r="E33" s="79">
        <f t="shared" si="12"/>
        <v>0</v>
      </c>
      <c r="F33" s="79">
        <f t="shared" si="12"/>
        <v>0</v>
      </c>
      <c r="G33" s="79">
        <f t="shared" si="12"/>
        <v>0</v>
      </c>
      <c r="H33" s="79">
        <f t="shared" si="12"/>
        <v>0</v>
      </c>
      <c r="I33" s="79">
        <f t="shared" si="12"/>
        <v>0</v>
      </c>
      <c r="J33" s="79">
        <f t="shared" si="12"/>
        <v>0</v>
      </c>
      <c r="K33" s="79">
        <f t="shared" si="12"/>
        <v>0</v>
      </c>
      <c r="L33" s="79">
        <f t="shared" si="12"/>
        <v>0</v>
      </c>
      <c r="M33" s="80">
        <f t="shared" si="12"/>
        <v>0</v>
      </c>
      <c r="N33" s="81">
        <f t="shared" ref="N33:X33" si="13">SUM(N14,N25,N27,N29,N31,)*N32</f>
        <v>0</v>
      </c>
      <c r="O33" s="79">
        <f t="shared" si="13"/>
        <v>0</v>
      </c>
      <c r="P33" s="79">
        <f t="shared" si="13"/>
        <v>0</v>
      </c>
      <c r="Q33" s="79">
        <f t="shared" si="13"/>
        <v>0</v>
      </c>
      <c r="R33" s="79">
        <f t="shared" si="13"/>
        <v>0</v>
      </c>
      <c r="S33" s="79">
        <f t="shared" si="13"/>
        <v>0</v>
      </c>
      <c r="T33" s="79">
        <f t="shared" si="13"/>
        <v>0</v>
      </c>
      <c r="U33" s="79">
        <f t="shared" si="13"/>
        <v>0</v>
      </c>
      <c r="V33" s="79">
        <f t="shared" si="13"/>
        <v>0</v>
      </c>
      <c r="W33" s="79">
        <v>50</v>
      </c>
      <c r="X33" s="80">
        <f t="shared" si="13"/>
        <v>0</v>
      </c>
      <c r="Y33" s="2"/>
    </row>
    <row r="34" spans="1:25" ht="15.75" thickBot="1" x14ac:dyDescent="0.3">
      <c r="A34" s="39" t="s">
        <v>35</v>
      </c>
      <c r="B34" s="40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3">
        <f>SUM(C33:X33)</f>
        <v>50</v>
      </c>
      <c r="Y34" s="2"/>
    </row>
    <row r="35" spans="1:25" ht="15.75" thickBot="1" x14ac:dyDescent="0.3">
      <c r="A35" s="3" t="s">
        <v>34</v>
      </c>
      <c r="B35" s="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5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0">
        <f>SUM(X34)*1.21</f>
        <v>60.5</v>
      </c>
    </row>
    <row r="36" spans="1:25" x14ac:dyDescent="0.25">
      <c r="A36" s="2" t="s">
        <v>45</v>
      </c>
      <c r="M36" s="49"/>
      <c r="N36" s="2"/>
      <c r="O36" s="2"/>
      <c r="P36" s="2"/>
      <c r="Q36" s="2"/>
      <c r="R36" s="2"/>
      <c r="S36" s="2"/>
      <c r="T36" s="2"/>
      <c r="U36" s="2"/>
      <c r="V36" s="2"/>
      <c r="W36" s="2"/>
      <c r="X36" s="49"/>
    </row>
    <row r="37" spans="1:25" ht="15.75" thickBot="1" x14ac:dyDescent="0.3">
      <c r="A37" s="50"/>
      <c r="M37" s="4"/>
      <c r="N37" s="2"/>
      <c r="O37" s="2"/>
      <c r="P37" s="2"/>
      <c r="Q37" s="2"/>
      <c r="R37" s="2"/>
      <c r="S37" s="2"/>
      <c r="T37" s="2"/>
      <c r="U37" s="2"/>
      <c r="V37" s="2"/>
      <c r="W37" s="2"/>
      <c r="X37" s="4"/>
    </row>
    <row r="38" spans="1:25" ht="45" customHeight="1" thickTop="1" x14ac:dyDescent="0.25">
      <c r="A38" s="213" t="s">
        <v>47</v>
      </c>
      <c r="B38" s="218" t="s">
        <v>44</v>
      </c>
      <c r="C38" s="221" t="s">
        <v>127</v>
      </c>
      <c r="D38" s="222"/>
      <c r="E38" s="222"/>
      <c r="F38" s="222"/>
      <c r="G38" s="222"/>
      <c r="H38" s="222"/>
      <c r="I38" s="222"/>
      <c r="J38" s="222"/>
      <c r="K38" s="222"/>
      <c r="L38" s="222"/>
      <c r="M38" s="223"/>
      <c r="N38" s="222" t="s">
        <v>128</v>
      </c>
      <c r="O38" s="222"/>
      <c r="P38" s="222"/>
      <c r="Q38" s="222"/>
      <c r="R38" s="222"/>
      <c r="S38" s="222"/>
      <c r="T38" s="222"/>
      <c r="U38" s="222"/>
      <c r="V38" s="222"/>
      <c r="W38" s="222"/>
      <c r="X38" s="223"/>
    </row>
    <row r="39" spans="1:25" ht="15.75" thickBot="1" x14ac:dyDescent="0.3">
      <c r="A39" s="214"/>
      <c r="B39" s="220"/>
      <c r="C39" s="12" t="s">
        <v>52</v>
      </c>
      <c r="D39" s="13" t="s">
        <v>60</v>
      </c>
      <c r="E39" s="13" t="s">
        <v>61</v>
      </c>
      <c r="F39" s="12" t="s">
        <v>53</v>
      </c>
      <c r="G39" s="36" t="s">
        <v>54</v>
      </c>
      <c r="H39" s="36" t="s">
        <v>62</v>
      </c>
      <c r="I39" s="37" t="s">
        <v>55</v>
      </c>
      <c r="J39" s="37" t="s">
        <v>56</v>
      </c>
      <c r="K39" s="37" t="s">
        <v>57</v>
      </c>
      <c r="L39" s="37" t="s">
        <v>58</v>
      </c>
      <c r="M39" s="45" t="s">
        <v>59</v>
      </c>
      <c r="N39" s="12" t="s">
        <v>52</v>
      </c>
      <c r="O39" s="13" t="s">
        <v>60</v>
      </c>
      <c r="P39" s="13" t="s">
        <v>61</v>
      </c>
      <c r="Q39" s="12" t="s">
        <v>53</v>
      </c>
      <c r="R39" s="36" t="s">
        <v>54</v>
      </c>
      <c r="S39" s="38" t="s">
        <v>62</v>
      </c>
      <c r="T39" s="15" t="s">
        <v>55</v>
      </c>
      <c r="U39" s="37" t="s">
        <v>56</v>
      </c>
      <c r="V39" s="37" t="s">
        <v>57</v>
      </c>
      <c r="W39" s="37" t="s">
        <v>58</v>
      </c>
      <c r="X39" s="45" t="s">
        <v>59</v>
      </c>
    </row>
    <row r="40" spans="1:25" ht="30.75" thickTop="1" x14ac:dyDescent="0.25">
      <c r="A40" s="151" t="s">
        <v>111</v>
      </c>
      <c r="B40" s="172" t="s">
        <v>36</v>
      </c>
      <c r="C40" s="86"/>
      <c r="D40" s="87"/>
      <c r="E40" s="88"/>
      <c r="F40" s="87"/>
      <c r="G40" s="88"/>
      <c r="H40" s="89"/>
      <c r="I40" s="87"/>
      <c r="J40" s="87"/>
      <c r="K40" s="87"/>
      <c r="L40" s="87"/>
      <c r="M40" s="90"/>
      <c r="N40" s="205" t="s">
        <v>31</v>
      </c>
      <c r="O40" s="207" t="s">
        <v>32</v>
      </c>
      <c r="P40" s="207" t="s">
        <v>32</v>
      </c>
      <c r="Q40" s="207" t="s">
        <v>32</v>
      </c>
      <c r="R40" s="207" t="s">
        <v>31</v>
      </c>
      <c r="S40" s="207" t="s">
        <v>32</v>
      </c>
      <c r="T40" s="207" t="s">
        <v>32</v>
      </c>
      <c r="U40" s="207" t="s">
        <v>32</v>
      </c>
      <c r="V40" s="207" t="s">
        <v>31</v>
      </c>
      <c r="W40" s="207" t="s">
        <v>32</v>
      </c>
      <c r="X40" s="251" t="s">
        <v>31</v>
      </c>
    </row>
    <row r="41" spans="1:25" ht="30.75" thickBot="1" x14ac:dyDescent="0.3">
      <c r="A41" s="35" t="s">
        <v>116</v>
      </c>
      <c r="B41" s="173"/>
      <c r="C41" s="91">
        <f t="shared" ref="C41:M41" si="14">SUM(C40)*1.21</f>
        <v>0</v>
      </c>
      <c r="D41" s="92">
        <f t="shared" si="14"/>
        <v>0</v>
      </c>
      <c r="E41" s="92">
        <f t="shared" si="14"/>
        <v>0</v>
      </c>
      <c r="F41" s="92">
        <f t="shared" si="14"/>
        <v>0</v>
      </c>
      <c r="G41" s="92">
        <f t="shared" si="14"/>
        <v>0</v>
      </c>
      <c r="H41" s="92">
        <f t="shared" si="14"/>
        <v>0</v>
      </c>
      <c r="I41" s="92">
        <f t="shared" si="14"/>
        <v>0</v>
      </c>
      <c r="J41" s="92">
        <f t="shared" si="14"/>
        <v>0</v>
      </c>
      <c r="K41" s="92">
        <f t="shared" si="14"/>
        <v>0</v>
      </c>
      <c r="L41" s="92">
        <f t="shared" si="14"/>
        <v>0</v>
      </c>
      <c r="M41" s="93">
        <f t="shared" si="14"/>
        <v>0</v>
      </c>
      <c r="N41" s="239"/>
      <c r="O41" s="210"/>
      <c r="P41" s="210"/>
      <c r="Q41" s="210"/>
      <c r="R41" s="210"/>
      <c r="S41" s="210"/>
      <c r="T41" s="210"/>
      <c r="U41" s="210"/>
      <c r="V41" s="210"/>
      <c r="W41" s="210"/>
      <c r="X41" s="252"/>
    </row>
    <row r="42" spans="1:25" ht="30" x14ac:dyDescent="0.25">
      <c r="A42" s="33" t="s">
        <v>112</v>
      </c>
      <c r="B42" s="172" t="s">
        <v>37</v>
      </c>
      <c r="C42" s="94"/>
      <c r="D42" s="95"/>
      <c r="E42" s="95"/>
      <c r="F42" s="95"/>
      <c r="G42" s="95"/>
      <c r="H42" s="95"/>
      <c r="I42" s="95"/>
      <c r="J42" s="95"/>
      <c r="K42" s="95"/>
      <c r="L42" s="95"/>
      <c r="M42" s="96"/>
      <c r="N42" s="238" t="s">
        <v>31</v>
      </c>
      <c r="O42" s="240" t="s">
        <v>32</v>
      </c>
      <c r="P42" s="240" t="s">
        <v>32</v>
      </c>
      <c r="Q42" s="240" t="s">
        <v>32</v>
      </c>
      <c r="R42" s="240" t="s">
        <v>31</v>
      </c>
      <c r="S42" s="240" t="s">
        <v>32</v>
      </c>
      <c r="T42" s="240" t="s">
        <v>32</v>
      </c>
      <c r="U42" s="240" t="s">
        <v>32</v>
      </c>
      <c r="V42" s="240" t="s">
        <v>31</v>
      </c>
      <c r="W42" s="240" t="s">
        <v>32</v>
      </c>
      <c r="X42" s="247" t="s">
        <v>31</v>
      </c>
    </row>
    <row r="43" spans="1:25" ht="30.75" thickBot="1" x14ac:dyDescent="0.3">
      <c r="A43" s="152" t="s">
        <v>117</v>
      </c>
      <c r="B43" s="173"/>
      <c r="C43" s="91">
        <f t="shared" ref="C43:M43" si="15">SUM(C42)*1.21</f>
        <v>0</v>
      </c>
      <c r="D43" s="92">
        <f t="shared" si="15"/>
        <v>0</v>
      </c>
      <c r="E43" s="92">
        <f t="shared" si="15"/>
        <v>0</v>
      </c>
      <c r="F43" s="92">
        <f t="shared" si="15"/>
        <v>0</v>
      </c>
      <c r="G43" s="92">
        <f t="shared" si="15"/>
        <v>0</v>
      </c>
      <c r="H43" s="92">
        <f t="shared" si="15"/>
        <v>0</v>
      </c>
      <c r="I43" s="92">
        <f t="shared" si="15"/>
        <v>0</v>
      </c>
      <c r="J43" s="92">
        <f t="shared" si="15"/>
        <v>0</v>
      </c>
      <c r="K43" s="92">
        <f t="shared" si="15"/>
        <v>0</v>
      </c>
      <c r="L43" s="92">
        <f t="shared" si="15"/>
        <v>0</v>
      </c>
      <c r="M43" s="97">
        <f t="shared" si="15"/>
        <v>0</v>
      </c>
      <c r="N43" s="239"/>
      <c r="O43" s="210"/>
      <c r="P43" s="210"/>
      <c r="Q43" s="210"/>
      <c r="R43" s="210"/>
      <c r="S43" s="210"/>
      <c r="T43" s="210"/>
      <c r="U43" s="210"/>
      <c r="V43" s="210"/>
      <c r="W43" s="210"/>
      <c r="X43" s="246"/>
    </row>
    <row r="44" spans="1:25" x14ac:dyDescent="0.25">
      <c r="A44" s="153" t="s">
        <v>113</v>
      </c>
      <c r="B44" s="172" t="s">
        <v>38</v>
      </c>
      <c r="C44" s="98"/>
      <c r="D44" s="99"/>
      <c r="E44" s="99"/>
      <c r="F44" s="99"/>
      <c r="G44" s="99"/>
      <c r="H44" s="99"/>
      <c r="I44" s="99"/>
      <c r="J44" s="99"/>
      <c r="K44" s="99"/>
      <c r="L44" s="99"/>
      <c r="M44" s="100"/>
      <c r="N44" s="205" t="s">
        <v>31</v>
      </c>
      <c r="O44" s="207" t="s">
        <v>32</v>
      </c>
      <c r="P44" s="207" t="s">
        <v>32</v>
      </c>
      <c r="Q44" s="207" t="s">
        <v>32</v>
      </c>
      <c r="R44" s="207" t="s">
        <v>31</v>
      </c>
      <c r="S44" s="207" t="s">
        <v>32</v>
      </c>
      <c r="T44" s="207" t="s">
        <v>32</v>
      </c>
      <c r="U44" s="207" t="s">
        <v>32</v>
      </c>
      <c r="V44" s="207" t="s">
        <v>31</v>
      </c>
      <c r="W44" s="207" t="s">
        <v>32</v>
      </c>
      <c r="X44" s="245" t="s">
        <v>31</v>
      </c>
    </row>
    <row r="45" spans="1:25" ht="15.75" thickBot="1" x14ac:dyDescent="0.3">
      <c r="A45" s="31" t="s">
        <v>103</v>
      </c>
      <c r="B45" s="173"/>
      <c r="C45" s="91">
        <f t="shared" ref="C45:M45" si="16">SUM(C44)*1.21</f>
        <v>0</v>
      </c>
      <c r="D45" s="92">
        <f t="shared" si="16"/>
        <v>0</v>
      </c>
      <c r="E45" s="92">
        <f t="shared" si="16"/>
        <v>0</v>
      </c>
      <c r="F45" s="92">
        <f t="shared" si="16"/>
        <v>0</v>
      </c>
      <c r="G45" s="92">
        <f t="shared" si="16"/>
        <v>0</v>
      </c>
      <c r="H45" s="92">
        <f t="shared" si="16"/>
        <v>0</v>
      </c>
      <c r="I45" s="92">
        <f t="shared" si="16"/>
        <v>0</v>
      </c>
      <c r="J45" s="92">
        <f t="shared" si="16"/>
        <v>0</v>
      </c>
      <c r="K45" s="92">
        <f t="shared" si="16"/>
        <v>0</v>
      </c>
      <c r="L45" s="92">
        <f t="shared" si="16"/>
        <v>0</v>
      </c>
      <c r="M45" s="97">
        <f t="shared" si="16"/>
        <v>0</v>
      </c>
      <c r="N45" s="239"/>
      <c r="O45" s="210"/>
      <c r="P45" s="210"/>
      <c r="Q45" s="210"/>
      <c r="R45" s="210"/>
      <c r="S45" s="210"/>
      <c r="T45" s="210"/>
      <c r="U45" s="210"/>
      <c r="V45" s="210"/>
      <c r="W45" s="210"/>
      <c r="X45" s="246"/>
    </row>
    <row r="46" spans="1:25" x14ac:dyDescent="0.25">
      <c r="A46" s="34" t="s">
        <v>114</v>
      </c>
      <c r="B46" s="172" t="s">
        <v>38</v>
      </c>
      <c r="C46" s="101"/>
      <c r="D46" s="95"/>
      <c r="E46" s="95"/>
      <c r="F46" s="95"/>
      <c r="G46" s="95"/>
      <c r="H46" s="95"/>
      <c r="I46" s="95"/>
      <c r="J46" s="95"/>
      <c r="K46" s="95"/>
      <c r="L46" s="95"/>
      <c r="M46" s="96"/>
      <c r="N46" s="205" t="s">
        <v>31</v>
      </c>
      <c r="O46" s="207" t="s">
        <v>32</v>
      </c>
      <c r="P46" s="207" t="s">
        <v>32</v>
      </c>
      <c r="Q46" s="207" t="s">
        <v>32</v>
      </c>
      <c r="R46" s="207" t="s">
        <v>31</v>
      </c>
      <c r="S46" s="207" t="s">
        <v>32</v>
      </c>
      <c r="T46" s="207" t="s">
        <v>32</v>
      </c>
      <c r="U46" s="207" t="s">
        <v>32</v>
      </c>
      <c r="V46" s="207" t="s">
        <v>31</v>
      </c>
      <c r="W46" s="207" t="s">
        <v>32</v>
      </c>
      <c r="X46" s="245" t="s">
        <v>31</v>
      </c>
    </row>
    <row r="47" spans="1:25" ht="15.75" thickBot="1" x14ac:dyDescent="0.3">
      <c r="A47" s="30" t="s">
        <v>108</v>
      </c>
      <c r="B47" s="173"/>
      <c r="C47" s="91">
        <f t="shared" ref="C47:M47" si="17">SUM(C46)*1.21</f>
        <v>0</v>
      </c>
      <c r="D47" s="92">
        <f t="shared" si="17"/>
        <v>0</v>
      </c>
      <c r="E47" s="92">
        <f t="shared" si="17"/>
        <v>0</v>
      </c>
      <c r="F47" s="92">
        <f t="shared" si="17"/>
        <v>0</v>
      </c>
      <c r="G47" s="92">
        <f t="shared" si="17"/>
        <v>0</v>
      </c>
      <c r="H47" s="92">
        <f t="shared" si="17"/>
        <v>0</v>
      </c>
      <c r="I47" s="92">
        <f t="shared" si="17"/>
        <v>0</v>
      </c>
      <c r="J47" s="92">
        <f t="shared" si="17"/>
        <v>0</v>
      </c>
      <c r="K47" s="92">
        <f t="shared" si="17"/>
        <v>0</v>
      </c>
      <c r="L47" s="92">
        <f t="shared" si="17"/>
        <v>0</v>
      </c>
      <c r="M47" s="97">
        <f t="shared" si="17"/>
        <v>0</v>
      </c>
      <c r="N47" s="239"/>
      <c r="O47" s="210"/>
      <c r="P47" s="210"/>
      <c r="Q47" s="210"/>
      <c r="R47" s="210"/>
      <c r="S47" s="210"/>
      <c r="T47" s="210"/>
      <c r="U47" s="210"/>
      <c r="V47" s="210"/>
      <c r="W47" s="210"/>
      <c r="X47" s="246"/>
    </row>
    <row r="48" spans="1:25" ht="30" x14ac:dyDescent="0.25">
      <c r="A48" s="32" t="s">
        <v>115</v>
      </c>
      <c r="B48" s="172" t="s">
        <v>43</v>
      </c>
      <c r="C48" s="205" t="s">
        <v>32</v>
      </c>
      <c r="D48" s="207" t="s">
        <v>31</v>
      </c>
      <c r="E48" s="207" t="s">
        <v>32</v>
      </c>
      <c r="F48" s="207" t="s">
        <v>32</v>
      </c>
      <c r="G48" s="243" t="s">
        <v>32</v>
      </c>
      <c r="H48" s="207" t="s">
        <v>31</v>
      </c>
      <c r="I48" s="243" t="s">
        <v>32</v>
      </c>
      <c r="J48" s="207" t="s">
        <v>32</v>
      </c>
      <c r="K48" s="207" t="s">
        <v>32</v>
      </c>
      <c r="L48" s="207" t="s">
        <v>31</v>
      </c>
      <c r="M48" s="203" t="s">
        <v>32</v>
      </c>
      <c r="N48" s="98"/>
      <c r="O48" s="99"/>
      <c r="P48" s="102"/>
      <c r="Q48" s="99"/>
      <c r="R48" s="102"/>
      <c r="S48" s="99"/>
      <c r="T48" s="102"/>
      <c r="U48" s="99"/>
      <c r="V48" s="102"/>
      <c r="W48" s="99"/>
      <c r="X48" s="103"/>
    </row>
    <row r="49" spans="1:26" ht="30.75" thickBot="1" x14ac:dyDescent="0.3">
      <c r="A49" s="154" t="s">
        <v>118</v>
      </c>
      <c r="B49" s="173"/>
      <c r="C49" s="239"/>
      <c r="D49" s="210"/>
      <c r="E49" s="210"/>
      <c r="F49" s="210"/>
      <c r="G49" s="244"/>
      <c r="H49" s="210"/>
      <c r="I49" s="244"/>
      <c r="J49" s="210"/>
      <c r="K49" s="210"/>
      <c r="L49" s="210"/>
      <c r="M49" s="204"/>
      <c r="N49" s="92">
        <f t="shared" ref="N49:X49" si="18">SUM(N48)*1.21</f>
        <v>0</v>
      </c>
      <c r="O49" s="92">
        <f t="shared" si="18"/>
        <v>0</v>
      </c>
      <c r="P49" s="92">
        <f t="shared" si="18"/>
        <v>0</v>
      </c>
      <c r="Q49" s="92">
        <f t="shared" si="18"/>
        <v>0</v>
      </c>
      <c r="R49" s="92">
        <f t="shared" si="18"/>
        <v>0</v>
      </c>
      <c r="S49" s="92">
        <f t="shared" si="18"/>
        <v>0</v>
      </c>
      <c r="T49" s="92">
        <f t="shared" si="18"/>
        <v>0</v>
      </c>
      <c r="U49" s="92">
        <f t="shared" si="18"/>
        <v>0</v>
      </c>
      <c r="V49" s="92">
        <f t="shared" si="18"/>
        <v>0</v>
      </c>
      <c r="W49" s="92">
        <f t="shared" si="18"/>
        <v>0</v>
      </c>
      <c r="X49" s="148">
        <f t="shared" si="18"/>
        <v>0</v>
      </c>
      <c r="Y49" s="1"/>
    </row>
    <row r="50" spans="1:26" ht="15.75" thickBot="1" x14ac:dyDescent="0.3">
      <c r="A50" s="20" t="s">
        <v>30</v>
      </c>
      <c r="B50" s="21"/>
      <c r="C50" s="145">
        <v>50</v>
      </c>
      <c r="D50" s="142">
        <v>20</v>
      </c>
      <c r="E50" s="143">
        <v>10</v>
      </c>
      <c r="F50" s="142">
        <v>5</v>
      </c>
      <c r="G50" s="143">
        <v>4</v>
      </c>
      <c r="H50" s="142">
        <v>2</v>
      </c>
      <c r="I50" s="143">
        <v>2</v>
      </c>
      <c r="J50" s="168">
        <v>0.7</v>
      </c>
      <c r="K50" s="167">
        <v>0.7</v>
      </c>
      <c r="L50" s="168">
        <v>0.5</v>
      </c>
      <c r="M50" s="169">
        <v>0.5</v>
      </c>
      <c r="N50" s="143">
        <v>40</v>
      </c>
      <c r="O50" s="142">
        <v>15</v>
      </c>
      <c r="P50" s="143">
        <v>7</v>
      </c>
      <c r="Q50" s="142">
        <v>4</v>
      </c>
      <c r="R50" s="143">
        <v>3</v>
      </c>
      <c r="S50" s="168">
        <v>1.5</v>
      </c>
      <c r="T50" s="167">
        <v>1.5</v>
      </c>
      <c r="U50" s="168">
        <v>0.5</v>
      </c>
      <c r="V50" s="167">
        <v>0.5</v>
      </c>
      <c r="W50" s="168">
        <v>0.3</v>
      </c>
      <c r="X50" s="169">
        <v>0.3</v>
      </c>
    </row>
    <row r="51" spans="1:26" ht="15.75" thickBot="1" x14ac:dyDescent="0.3">
      <c r="A51" s="5" t="s">
        <v>33</v>
      </c>
      <c r="B51" s="7"/>
      <c r="C51" s="79">
        <f t="shared" ref="C51:X51" si="19">SUM(C40:C48)*C50</f>
        <v>0</v>
      </c>
      <c r="D51" s="80">
        <f t="shared" si="19"/>
        <v>0</v>
      </c>
      <c r="E51" s="80">
        <f t="shared" si="19"/>
        <v>0</v>
      </c>
      <c r="F51" s="81">
        <f t="shared" si="19"/>
        <v>0</v>
      </c>
      <c r="G51" s="80">
        <f t="shared" si="19"/>
        <v>0</v>
      </c>
      <c r="H51" s="81">
        <f t="shared" si="19"/>
        <v>0</v>
      </c>
      <c r="I51" s="80">
        <f t="shared" si="19"/>
        <v>0</v>
      </c>
      <c r="J51" s="81">
        <f t="shared" si="19"/>
        <v>0</v>
      </c>
      <c r="K51" s="80">
        <f t="shared" si="19"/>
        <v>0</v>
      </c>
      <c r="L51" s="80">
        <f t="shared" si="19"/>
        <v>0</v>
      </c>
      <c r="M51" s="81">
        <f t="shared" si="19"/>
        <v>0</v>
      </c>
      <c r="N51" s="79">
        <f t="shared" si="19"/>
        <v>0</v>
      </c>
      <c r="O51" s="80">
        <f t="shared" si="19"/>
        <v>0</v>
      </c>
      <c r="P51" s="81">
        <f t="shared" si="19"/>
        <v>0</v>
      </c>
      <c r="Q51" s="80">
        <f t="shared" si="19"/>
        <v>0</v>
      </c>
      <c r="R51" s="80">
        <f t="shared" si="19"/>
        <v>0</v>
      </c>
      <c r="S51" s="81">
        <f t="shared" si="19"/>
        <v>0</v>
      </c>
      <c r="T51" s="80">
        <f t="shared" si="19"/>
        <v>0</v>
      </c>
      <c r="U51" s="81">
        <f t="shared" si="19"/>
        <v>0</v>
      </c>
      <c r="V51" s="80">
        <f t="shared" si="19"/>
        <v>0</v>
      </c>
      <c r="W51" s="81">
        <f t="shared" si="19"/>
        <v>0</v>
      </c>
      <c r="X51" s="80">
        <f t="shared" si="19"/>
        <v>0</v>
      </c>
      <c r="Z51" s="2"/>
    </row>
    <row r="52" spans="1:26" ht="15.75" thickBot="1" x14ac:dyDescent="0.3">
      <c r="A52" s="39" t="s">
        <v>35</v>
      </c>
      <c r="B52" s="40"/>
      <c r="C52" s="104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105"/>
      <c r="X52" s="106">
        <f>SUM(C51:X51)</f>
        <v>0</v>
      </c>
    </row>
    <row r="53" spans="1:26" ht="15.75" thickBot="1" x14ac:dyDescent="0.3">
      <c r="A53" s="3" t="s">
        <v>34</v>
      </c>
      <c r="B53" s="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107">
        <f>SUM(X52)*1.21</f>
        <v>0</v>
      </c>
    </row>
    <row r="54" spans="1:26" x14ac:dyDescent="0.25">
      <c r="Y54" s="2"/>
      <c r="Z54" s="2"/>
    </row>
    <row r="55" spans="1:26" ht="15.75" thickBot="1" x14ac:dyDescent="0.3"/>
    <row r="56" spans="1:26" ht="15" customHeight="1" x14ac:dyDescent="0.25">
      <c r="A56" s="215" t="s">
        <v>48</v>
      </c>
      <c r="B56" s="218" t="s">
        <v>44</v>
      </c>
      <c r="C56" s="227" t="s">
        <v>69</v>
      </c>
      <c r="D56" s="228"/>
      <c r="E56" s="228"/>
      <c r="F56" s="228"/>
      <c r="G56" s="228"/>
      <c r="H56" s="229"/>
      <c r="I56" s="233" t="s">
        <v>126</v>
      </c>
      <c r="J56" s="234"/>
      <c r="K56" s="234"/>
      <c r="L56" s="234"/>
      <c r="M56" s="234"/>
      <c r="N56" s="234"/>
      <c r="O56" s="234"/>
      <c r="P56" s="234"/>
      <c r="Q56" s="235"/>
    </row>
    <row r="57" spans="1:26" ht="30" customHeight="1" x14ac:dyDescent="0.25">
      <c r="A57" s="216"/>
      <c r="B57" s="219"/>
      <c r="C57" s="230"/>
      <c r="D57" s="231"/>
      <c r="E57" s="231"/>
      <c r="F57" s="231"/>
      <c r="G57" s="231"/>
      <c r="H57" s="232"/>
      <c r="I57" s="224" t="s">
        <v>74</v>
      </c>
      <c r="J57" s="225"/>
      <c r="K57" s="225"/>
      <c r="L57" s="225"/>
      <c r="M57" s="225"/>
      <c r="N57" s="226"/>
      <c r="O57" s="16" t="s">
        <v>70</v>
      </c>
      <c r="P57" s="17"/>
      <c r="Q57" s="170" t="s">
        <v>73</v>
      </c>
    </row>
    <row r="58" spans="1:26" ht="15.75" thickBot="1" x14ac:dyDescent="0.3">
      <c r="A58" s="217"/>
      <c r="B58" s="220"/>
      <c r="C58" s="18" t="s">
        <v>63</v>
      </c>
      <c r="D58" s="12" t="s">
        <v>64</v>
      </c>
      <c r="E58" s="10" t="s">
        <v>65</v>
      </c>
      <c r="F58" s="10" t="s">
        <v>66</v>
      </c>
      <c r="G58" s="18" t="s">
        <v>67</v>
      </c>
      <c r="H58" s="12" t="s">
        <v>68</v>
      </c>
      <c r="I58" s="10" t="s">
        <v>63</v>
      </c>
      <c r="J58" s="10" t="s">
        <v>64</v>
      </c>
      <c r="K58" s="10" t="s">
        <v>65</v>
      </c>
      <c r="L58" s="10" t="s">
        <v>66</v>
      </c>
      <c r="M58" s="10" t="s">
        <v>67</v>
      </c>
      <c r="N58" s="19" t="s">
        <v>68</v>
      </c>
      <c r="O58" s="12" t="s">
        <v>71</v>
      </c>
      <c r="P58" s="14" t="s">
        <v>72</v>
      </c>
      <c r="Q58" s="171"/>
    </row>
    <row r="59" spans="1:26" ht="15.75" thickTop="1" x14ac:dyDescent="0.25">
      <c r="A59" s="155" t="s">
        <v>120</v>
      </c>
      <c r="B59" s="172" t="s">
        <v>49</v>
      </c>
      <c r="C59" s="205" t="s">
        <v>32</v>
      </c>
      <c r="D59" s="207" t="s">
        <v>32</v>
      </c>
      <c r="E59" s="207" t="s">
        <v>31</v>
      </c>
      <c r="F59" s="207" t="s">
        <v>32</v>
      </c>
      <c r="G59" s="207" t="s">
        <v>32</v>
      </c>
      <c r="H59" s="203" t="s">
        <v>32</v>
      </c>
      <c r="I59" s="108"/>
      <c r="J59" s="109"/>
      <c r="K59" s="110"/>
      <c r="L59" s="109"/>
      <c r="M59" s="110"/>
      <c r="N59" s="111"/>
      <c r="O59" s="112"/>
      <c r="P59" s="113"/>
      <c r="Q59" s="113"/>
      <c r="U59" s="2"/>
    </row>
    <row r="60" spans="1:26" ht="15.75" thickBot="1" x14ac:dyDescent="0.3">
      <c r="A60" s="41" t="s">
        <v>123</v>
      </c>
      <c r="B60" s="173"/>
      <c r="C60" s="206"/>
      <c r="D60" s="208"/>
      <c r="E60" s="208"/>
      <c r="F60" s="208"/>
      <c r="G60" s="208"/>
      <c r="H60" s="209"/>
      <c r="I60" s="114"/>
      <c r="J60" s="115"/>
      <c r="K60" s="116"/>
      <c r="L60" s="115"/>
      <c r="M60" s="116"/>
      <c r="N60" s="117"/>
      <c r="O60" s="118"/>
      <c r="P60" s="119"/>
      <c r="Q60" s="119"/>
      <c r="U60" s="2"/>
    </row>
    <row r="61" spans="1:26" x14ac:dyDescent="0.25">
      <c r="A61" s="43" t="s">
        <v>121</v>
      </c>
      <c r="B61" s="172" t="s">
        <v>50</v>
      </c>
      <c r="C61" s="205" t="s">
        <v>32</v>
      </c>
      <c r="D61" s="207" t="s">
        <v>32</v>
      </c>
      <c r="E61" s="207" t="s">
        <v>31</v>
      </c>
      <c r="F61" s="207" t="s">
        <v>32</v>
      </c>
      <c r="G61" s="207" t="s">
        <v>32</v>
      </c>
      <c r="H61" s="203" t="s">
        <v>32</v>
      </c>
      <c r="I61" s="120"/>
      <c r="J61" s="121"/>
      <c r="K61" s="122"/>
      <c r="L61" s="121"/>
      <c r="M61" s="122"/>
      <c r="N61" s="123"/>
      <c r="O61" s="124"/>
      <c r="P61" s="125"/>
      <c r="Q61" s="125"/>
    </row>
    <row r="62" spans="1:26" ht="15.75" thickBot="1" x14ac:dyDescent="0.3">
      <c r="A62" s="42" t="s">
        <v>124</v>
      </c>
      <c r="B62" s="173"/>
      <c r="C62" s="239"/>
      <c r="D62" s="210"/>
      <c r="E62" s="210"/>
      <c r="F62" s="210"/>
      <c r="G62" s="210"/>
      <c r="H62" s="204"/>
      <c r="I62" s="126"/>
      <c r="J62" s="127"/>
      <c r="K62" s="128"/>
      <c r="L62" s="127"/>
      <c r="M62" s="128"/>
      <c r="N62" s="129"/>
      <c r="O62" s="130"/>
      <c r="P62" s="131"/>
      <c r="Q62" s="131"/>
    </row>
    <row r="63" spans="1:26" ht="30" x14ac:dyDescent="0.25">
      <c r="A63" s="44" t="s">
        <v>122</v>
      </c>
      <c r="B63" s="172" t="s">
        <v>51</v>
      </c>
      <c r="C63" s="132"/>
      <c r="D63" s="133"/>
      <c r="E63" s="134"/>
      <c r="F63" s="133"/>
      <c r="G63" s="134"/>
      <c r="H63" s="135"/>
      <c r="I63" s="205" t="s">
        <v>32</v>
      </c>
      <c r="J63" s="207" t="s">
        <v>32</v>
      </c>
      <c r="K63" s="207" t="s">
        <v>31</v>
      </c>
      <c r="L63" s="207" t="s">
        <v>32</v>
      </c>
      <c r="M63" s="207" t="s">
        <v>32</v>
      </c>
      <c r="N63" s="203" t="s">
        <v>32</v>
      </c>
      <c r="O63" s="238" t="s">
        <v>32</v>
      </c>
      <c r="P63" s="254" t="s">
        <v>32</v>
      </c>
      <c r="Q63" s="236" t="s">
        <v>31</v>
      </c>
    </row>
    <row r="64" spans="1:26" ht="30.75" thickBot="1" x14ac:dyDescent="0.3">
      <c r="A64" s="46" t="s">
        <v>125</v>
      </c>
      <c r="B64" s="173"/>
      <c r="C64" s="136"/>
      <c r="D64" s="137"/>
      <c r="E64" s="138"/>
      <c r="F64" s="137"/>
      <c r="G64" s="138"/>
      <c r="H64" s="137"/>
      <c r="I64" s="206"/>
      <c r="J64" s="208"/>
      <c r="K64" s="208"/>
      <c r="L64" s="208"/>
      <c r="M64" s="208"/>
      <c r="N64" s="209"/>
      <c r="O64" s="239"/>
      <c r="P64" s="242"/>
      <c r="Q64" s="237"/>
      <c r="U64" s="2"/>
    </row>
    <row r="65" spans="1:18" ht="15.75" thickBot="1" x14ac:dyDescent="0.3">
      <c r="A65" s="20" t="s">
        <v>30</v>
      </c>
      <c r="B65" s="21"/>
      <c r="C65" s="145">
        <v>7</v>
      </c>
      <c r="D65" s="143">
        <v>3</v>
      </c>
      <c r="E65" s="142">
        <v>3</v>
      </c>
      <c r="F65" s="143">
        <v>0.5</v>
      </c>
      <c r="G65" s="142">
        <v>0.5</v>
      </c>
      <c r="H65" s="143">
        <v>0.5</v>
      </c>
      <c r="I65" s="145">
        <v>7</v>
      </c>
      <c r="J65" s="143">
        <v>3</v>
      </c>
      <c r="K65" s="142">
        <v>3</v>
      </c>
      <c r="L65" s="143">
        <v>0.5</v>
      </c>
      <c r="M65" s="142">
        <v>0.5</v>
      </c>
      <c r="N65" s="143">
        <v>0.5</v>
      </c>
      <c r="O65" s="145">
        <v>10</v>
      </c>
      <c r="P65" s="146">
        <v>5</v>
      </c>
      <c r="Q65" s="147">
        <v>15</v>
      </c>
    </row>
    <row r="66" spans="1:18" ht="15.75" thickBot="1" x14ac:dyDescent="0.3">
      <c r="A66" s="5" t="s">
        <v>33</v>
      </c>
      <c r="B66" s="7"/>
      <c r="C66" s="139">
        <f>SUM(C63)*C65</f>
        <v>0</v>
      </c>
      <c r="D66" s="139">
        <f t="shared" ref="D66:Q66" si="20">SUM(D59:D61)*D65</f>
        <v>0</v>
      </c>
      <c r="E66" s="139">
        <f t="shared" si="20"/>
        <v>0</v>
      </c>
      <c r="F66" s="140">
        <f t="shared" si="20"/>
        <v>0</v>
      </c>
      <c r="G66" s="140">
        <f t="shared" si="20"/>
        <v>0</v>
      </c>
      <c r="H66" s="81">
        <f t="shared" si="20"/>
        <v>0</v>
      </c>
      <c r="I66" s="79">
        <f t="shared" si="20"/>
        <v>0</v>
      </c>
      <c r="J66" s="79">
        <f t="shared" si="20"/>
        <v>0</v>
      </c>
      <c r="K66" s="79">
        <f t="shared" si="20"/>
        <v>0</v>
      </c>
      <c r="L66" s="79">
        <f t="shared" si="20"/>
        <v>0</v>
      </c>
      <c r="M66" s="79">
        <f t="shared" si="20"/>
        <v>0</v>
      </c>
      <c r="N66" s="79">
        <f t="shared" si="20"/>
        <v>0</v>
      </c>
      <c r="O66" s="79">
        <f t="shared" si="20"/>
        <v>0</v>
      </c>
      <c r="P66" s="79">
        <f t="shared" si="20"/>
        <v>0</v>
      </c>
      <c r="Q66" s="79">
        <f t="shared" si="20"/>
        <v>0</v>
      </c>
      <c r="R66" s="1"/>
    </row>
    <row r="67" spans="1:18" ht="15.75" thickBot="1" x14ac:dyDescent="0.3">
      <c r="A67" s="39" t="s">
        <v>35</v>
      </c>
      <c r="B67" s="40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105"/>
      <c r="Q67" s="106">
        <f>SUM(C66:Q66)</f>
        <v>0</v>
      </c>
    </row>
    <row r="68" spans="1:18" ht="15.75" thickBot="1" x14ac:dyDescent="0.3">
      <c r="A68" s="47" t="s">
        <v>34</v>
      </c>
      <c r="B68" s="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0">
        <f>SUM(Q67*1.21)</f>
        <v>0</v>
      </c>
    </row>
    <row r="69" spans="1:18" ht="15.75" thickBot="1" x14ac:dyDescent="0.3">
      <c r="D69" s="6"/>
      <c r="E69" s="6"/>
    </row>
    <row r="70" spans="1:18" ht="46.5" customHeight="1" thickTop="1" thickBot="1" x14ac:dyDescent="0.3">
      <c r="A70" s="184" t="s">
        <v>81</v>
      </c>
      <c r="B70" s="185"/>
      <c r="C70" s="186"/>
      <c r="D70" s="199" t="s">
        <v>78</v>
      </c>
      <c r="E70" s="200"/>
      <c r="F70" s="174" t="s">
        <v>79</v>
      </c>
      <c r="G70" s="175"/>
    </row>
    <row r="71" spans="1:18" ht="15.75" thickTop="1" x14ac:dyDescent="0.25">
      <c r="A71" s="187" t="s">
        <v>75</v>
      </c>
      <c r="B71" s="188"/>
      <c r="C71" s="189"/>
      <c r="D71" s="176">
        <f>SUM(X34)</f>
        <v>50</v>
      </c>
      <c r="E71" s="177"/>
      <c r="F71" s="176">
        <f>SUM(D71)*1.21</f>
        <v>60.5</v>
      </c>
      <c r="G71" s="177"/>
    </row>
    <row r="72" spans="1:18" x14ac:dyDescent="0.25">
      <c r="A72" s="190" t="s">
        <v>76</v>
      </c>
      <c r="B72" s="191"/>
      <c r="C72" s="192"/>
      <c r="D72" s="178">
        <f>SUM(X52)</f>
        <v>0</v>
      </c>
      <c r="E72" s="179"/>
      <c r="F72" s="178">
        <f>SUM(E72)*1.21</f>
        <v>0</v>
      </c>
      <c r="G72" s="179"/>
    </row>
    <row r="73" spans="1:18" ht="15.75" thickBot="1" x14ac:dyDescent="0.3">
      <c r="A73" s="193" t="s">
        <v>77</v>
      </c>
      <c r="B73" s="194"/>
      <c r="C73" s="195"/>
      <c r="D73" s="201">
        <f>SUM(Q67)</f>
        <v>0</v>
      </c>
      <c r="E73" s="202"/>
      <c r="F73" s="180">
        <f>SUM(E73)*1.21</f>
        <v>0</v>
      </c>
      <c r="G73" s="181"/>
    </row>
    <row r="74" spans="1:18" ht="16.5" thickTop="1" thickBot="1" x14ac:dyDescent="0.3">
      <c r="A74" s="196" t="s">
        <v>80</v>
      </c>
      <c r="B74" s="197"/>
      <c r="C74" s="198"/>
      <c r="D74" s="182">
        <f>SUM(D71:D73)</f>
        <v>50</v>
      </c>
      <c r="E74" s="183"/>
      <c r="F74" s="182">
        <f>SUM(F71:F73)</f>
        <v>60.5</v>
      </c>
      <c r="G74" s="183"/>
    </row>
    <row r="75" spans="1:18" ht="15.75" thickTop="1" x14ac:dyDescent="0.25"/>
  </sheetData>
  <mergeCells count="285">
    <mergeCell ref="B59:B60"/>
    <mergeCell ref="B61:B62"/>
    <mergeCell ref="B63:B64"/>
    <mergeCell ref="M63:M64"/>
    <mergeCell ref="N63:N64"/>
    <mergeCell ref="O63:O64"/>
    <mergeCell ref="P63:P64"/>
    <mergeCell ref="Q63:Q64"/>
    <mergeCell ref="H61:H62"/>
    <mergeCell ref="I63:I64"/>
    <mergeCell ref="J63:J64"/>
    <mergeCell ref="K63:K64"/>
    <mergeCell ref="L63:L64"/>
    <mergeCell ref="C61:C62"/>
    <mergeCell ref="D61:D62"/>
    <mergeCell ref="E61:E62"/>
    <mergeCell ref="F61:F62"/>
    <mergeCell ref="G61:G62"/>
    <mergeCell ref="H48:H49"/>
    <mergeCell ref="I48:I49"/>
    <mergeCell ref="J48:J49"/>
    <mergeCell ref="K48:K49"/>
    <mergeCell ref="L48:L49"/>
    <mergeCell ref="C48:C49"/>
    <mergeCell ref="D48:D49"/>
    <mergeCell ref="E48:E49"/>
    <mergeCell ref="F48:F49"/>
    <mergeCell ref="G48:G49"/>
    <mergeCell ref="X44:X45"/>
    <mergeCell ref="N46:N47"/>
    <mergeCell ref="O46:O47"/>
    <mergeCell ref="P46:P47"/>
    <mergeCell ref="Q46:Q47"/>
    <mergeCell ref="R46:R47"/>
    <mergeCell ref="S46:S47"/>
    <mergeCell ref="T46:T47"/>
    <mergeCell ref="U46:U47"/>
    <mergeCell ref="V46:V47"/>
    <mergeCell ref="W46:W47"/>
    <mergeCell ref="X46:X47"/>
    <mergeCell ref="S44:S45"/>
    <mergeCell ref="T44:T45"/>
    <mergeCell ref="U44:U45"/>
    <mergeCell ref="V44:V45"/>
    <mergeCell ref="W44:W45"/>
    <mergeCell ref="N44:N45"/>
    <mergeCell ref="O44:O45"/>
    <mergeCell ref="P44:P45"/>
    <mergeCell ref="Q44:Q45"/>
    <mergeCell ref="R44:R45"/>
    <mergeCell ref="X40:X41"/>
    <mergeCell ref="N42:N43"/>
    <mergeCell ref="O42:O43"/>
    <mergeCell ref="P42:P43"/>
    <mergeCell ref="Q42:Q43"/>
    <mergeCell ref="R42:R43"/>
    <mergeCell ref="S42:S43"/>
    <mergeCell ref="T42:T43"/>
    <mergeCell ref="U42:U43"/>
    <mergeCell ref="V42:V43"/>
    <mergeCell ref="W42:W43"/>
    <mergeCell ref="X42:X43"/>
    <mergeCell ref="P40:P41"/>
    <mergeCell ref="Q40:Q41"/>
    <mergeCell ref="R40:R41"/>
    <mergeCell ref="S40:S41"/>
    <mergeCell ref="T40:T41"/>
    <mergeCell ref="N40:N41"/>
    <mergeCell ref="O40:O41"/>
    <mergeCell ref="U40:U41"/>
    <mergeCell ref="V40:V41"/>
    <mergeCell ref="W40:W41"/>
    <mergeCell ref="V19:V20"/>
    <mergeCell ref="W19:W20"/>
    <mergeCell ref="X19:X20"/>
    <mergeCell ref="C22:C23"/>
    <mergeCell ref="C24:C25"/>
    <mergeCell ref="Q19:Q20"/>
    <mergeCell ref="R19:R20"/>
    <mergeCell ref="S19:S20"/>
    <mergeCell ref="T19:T20"/>
    <mergeCell ref="U19:U20"/>
    <mergeCell ref="L30:L31"/>
    <mergeCell ref="M30:M31"/>
    <mergeCell ref="D28:D29"/>
    <mergeCell ref="E28:E29"/>
    <mergeCell ref="F28:F29"/>
    <mergeCell ref="L26:L27"/>
    <mergeCell ref="M22:M23"/>
    <mergeCell ref="D24:D25"/>
    <mergeCell ref="E24:E25"/>
    <mergeCell ref="H24:H25"/>
    <mergeCell ref="I24:I25"/>
    <mergeCell ref="J24:J25"/>
    <mergeCell ref="K24:K25"/>
    <mergeCell ref="L24:L25"/>
    <mergeCell ref="M24:M25"/>
    <mergeCell ref="H22:H23"/>
    <mergeCell ref="I22:I23"/>
    <mergeCell ref="J22:J23"/>
    <mergeCell ref="K22:K23"/>
    <mergeCell ref="L22:L23"/>
    <mergeCell ref="D30:D31"/>
    <mergeCell ref="E30:E31"/>
    <mergeCell ref="F30:F31"/>
    <mergeCell ref="G22:G23"/>
    <mergeCell ref="X15:X16"/>
    <mergeCell ref="N17:N18"/>
    <mergeCell ref="O17:O18"/>
    <mergeCell ref="P17:P18"/>
    <mergeCell ref="Q17:Q18"/>
    <mergeCell ref="R17:R18"/>
    <mergeCell ref="S17:S18"/>
    <mergeCell ref="T17:T18"/>
    <mergeCell ref="U17:U18"/>
    <mergeCell ref="V17:V18"/>
    <mergeCell ref="W17:W18"/>
    <mergeCell ref="X17:X18"/>
    <mergeCell ref="C17:C18"/>
    <mergeCell ref="C19:C20"/>
    <mergeCell ref="X5:X6"/>
    <mergeCell ref="X7:X8"/>
    <mergeCell ref="X9:X10"/>
    <mergeCell ref="X11:X12"/>
    <mergeCell ref="N15:N16"/>
    <mergeCell ref="O15:O16"/>
    <mergeCell ref="P15:P16"/>
    <mergeCell ref="Q15:Q16"/>
    <mergeCell ref="R15:R16"/>
    <mergeCell ref="S15:S16"/>
    <mergeCell ref="T15:T16"/>
    <mergeCell ref="U15:U16"/>
    <mergeCell ref="V15:V16"/>
    <mergeCell ref="W15:W16"/>
    <mergeCell ref="C7:C8"/>
    <mergeCell ref="C9:C10"/>
    <mergeCell ref="C11:C12"/>
    <mergeCell ref="C13:C14"/>
    <mergeCell ref="C15:C16"/>
    <mergeCell ref="V9:V10"/>
    <mergeCell ref="W9:W10"/>
    <mergeCell ref="N11:N12"/>
    <mergeCell ref="O11:O12"/>
    <mergeCell ref="P11:P12"/>
    <mergeCell ref="Q11:Q12"/>
    <mergeCell ref="R11:R12"/>
    <mergeCell ref="S11:S12"/>
    <mergeCell ref="T11:T12"/>
    <mergeCell ref="U11:U12"/>
    <mergeCell ref="V11:V12"/>
    <mergeCell ref="W11:W12"/>
    <mergeCell ref="Q9:Q10"/>
    <mergeCell ref="R9:R10"/>
    <mergeCell ref="S9:S10"/>
    <mergeCell ref="T9:T10"/>
    <mergeCell ref="U9:U10"/>
    <mergeCell ref="V5:V6"/>
    <mergeCell ref="W5:W6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Q5:Q6"/>
    <mergeCell ref="R5:R6"/>
    <mergeCell ref="S5:S6"/>
    <mergeCell ref="T5:T6"/>
    <mergeCell ref="U5:U6"/>
    <mergeCell ref="N5:N6"/>
    <mergeCell ref="O5:O6"/>
    <mergeCell ref="P5:P6"/>
    <mergeCell ref="N9:N10"/>
    <mergeCell ref="O9:O10"/>
    <mergeCell ref="P9:P10"/>
    <mergeCell ref="N19:N20"/>
    <mergeCell ref="O19:O20"/>
    <mergeCell ref="P19:P20"/>
    <mergeCell ref="G30:G31"/>
    <mergeCell ref="H30:H31"/>
    <mergeCell ref="I30:I31"/>
    <mergeCell ref="J30:J31"/>
    <mergeCell ref="K30:K31"/>
    <mergeCell ref="M26:M27"/>
    <mergeCell ref="G28:G29"/>
    <mergeCell ref="H28:H29"/>
    <mergeCell ref="I28:I29"/>
    <mergeCell ref="J28:J29"/>
    <mergeCell ref="K28:K29"/>
    <mergeCell ref="L28:L29"/>
    <mergeCell ref="M28:M29"/>
    <mergeCell ref="H26:H27"/>
    <mergeCell ref="I26:I27"/>
    <mergeCell ref="J26:J27"/>
    <mergeCell ref="K26:K27"/>
    <mergeCell ref="M5:M6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H5:H6"/>
    <mergeCell ref="I5:I6"/>
    <mergeCell ref="J5:J6"/>
    <mergeCell ref="K5:K6"/>
    <mergeCell ref="L5:L6"/>
    <mergeCell ref="D5:D6"/>
    <mergeCell ref="E5:E6"/>
    <mergeCell ref="F5:F6"/>
    <mergeCell ref="G5:G6"/>
    <mergeCell ref="B30:B31"/>
    <mergeCell ref="B40:B41"/>
    <mergeCell ref="B42:B43"/>
    <mergeCell ref="B44:B45"/>
    <mergeCell ref="B46:B47"/>
    <mergeCell ref="B19:B20"/>
    <mergeCell ref="B22:B23"/>
    <mergeCell ref="B24:B25"/>
    <mergeCell ref="F24:F25"/>
    <mergeCell ref="C26:C27"/>
    <mergeCell ref="C28:C29"/>
    <mergeCell ref="C30:C31"/>
    <mergeCell ref="D22:D23"/>
    <mergeCell ref="E22:E23"/>
    <mergeCell ref="F22:F23"/>
    <mergeCell ref="D26:D27"/>
    <mergeCell ref="E26:E27"/>
    <mergeCell ref="F26:F27"/>
    <mergeCell ref="G26:G27"/>
    <mergeCell ref="G24:G25"/>
    <mergeCell ref="A3:A4"/>
    <mergeCell ref="A38:A39"/>
    <mergeCell ref="A56:A58"/>
    <mergeCell ref="B56:B58"/>
    <mergeCell ref="C38:M38"/>
    <mergeCell ref="D3:M3"/>
    <mergeCell ref="N3:X3"/>
    <mergeCell ref="B3:B4"/>
    <mergeCell ref="B38:B39"/>
    <mergeCell ref="N38:X38"/>
    <mergeCell ref="B5:B6"/>
    <mergeCell ref="B7:B8"/>
    <mergeCell ref="B26:B27"/>
    <mergeCell ref="B28:B29"/>
    <mergeCell ref="B9:B10"/>
    <mergeCell ref="B11:B12"/>
    <mergeCell ref="B13:B14"/>
    <mergeCell ref="B15:B16"/>
    <mergeCell ref="B17:B18"/>
    <mergeCell ref="I57:N57"/>
    <mergeCell ref="C56:H57"/>
    <mergeCell ref="I56:Q56"/>
    <mergeCell ref="Q57:Q58"/>
    <mergeCell ref="B48:B49"/>
    <mergeCell ref="F70:G70"/>
    <mergeCell ref="F71:G71"/>
    <mergeCell ref="F72:G72"/>
    <mergeCell ref="F73:G73"/>
    <mergeCell ref="F74:G74"/>
    <mergeCell ref="A70:C70"/>
    <mergeCell ref="A71:C71"/>
    <mergeCell ref="A72:C72"/>
    <mergeCell ref="A73:C73"/>
    <mergeCell ref="A74:C74"/>
    <mergeCell ref="D70:E70"/>
    <mergeCell ref="D71:E71"/>
    <mergeCell ref="D72:E72"/>
    <mergeCell ref="D73:E73"/>
    <mergeCell ref="D74:E74"/>
    <mergeCell ref="M48:M49"/>
    <mergeCell ref="C59:C60"/>
    <mergeCell ref="D59:D60"/>
    <mergeCell ref="E59:E60"/>
    <mergeCell ref="F59:F60"/>
    <mergeCell ref="G59:G60"/>
    <mergeCell ref="H59:H60"/>
  </mergeCells>
  <pageMargins left="0.70866141732283472" right="0.70866141732283472" top="0.78740157480314965" bottom="0.78740157480314965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Hrubant Petr (Praha 12)</dc:creator>
  <cp:lastModifiedBy>Tatai Ivan (Praha 12)</cp:lastModifiedBy>
  <cp:lastPrinted>2025-01-15T10:36:49Z</cp:lastPrinted>
  <dcterms:created xsi:type="dcterms:W3CDTF">2024-10-31T16:18:33Z</dcterms:created>
  <dcterms:modified xsi:type="dcterms:W3CDTF">2025-01-31T10:22:38Z</dcterms:modified>
</cp:coreProperties>
</file>