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ŘEDKLADY\Nábytek OST\"/>
    </mc:Choice>
  </mc:AlternateContent>
  <bookViews>
    <workbookView xWindow="-120" yWindow="-120" windowWidth="29040" windowHeight="15840"/>
  </bookViews>
  <sheets>
    <sheet name="CELKEM" sheetId="10" r:id="rId1"/>
    <sheet name="celkem nábytek" sheetId="13" r:id="rId2"/>
    <sheet name="1NP" sheetId="15" r:id="rId3"/>
    <sheet name="2NP" sheetId="17" r:id="rId4"/>
    <sheet name="3NP" sheetId="16" r:id="rId5"/>
    <sheet name="4NP" sheetId="18" r:id="rId6"/>
  </sheets>
  <definedNames>
    <definedName name="_xlnm.Print_Titles" localSheetId="2">'1NP'!$1:$4</definedName>
    <definedName name="_xlnm.Print_Titles" localSheetId="3">'2NP'!$1:$4</definedName>
    <definedName name="_xlnm.Print_Titles" localSheetId="4">'3NP'!$1:$4</definedName>
    <definedName name="_xlnm.Print_Titles" localSheetId="5">'4NP'!$1:$4</definedName>
    <definedName name="_xlnm.Print_Titles" localSheetId="1">'celkem nábytek'!$1:$4</definedName>
    <definedName name="_xlnm.Print_Area" localSheetId="0">CELKEM!$A$1:$E$8</definedName>
    <definedName name="_xlnm.Print_Area" localSheetId="1">'celkem nábytek'!$A$1:$F$24</definedName>
  </definedNames>
  <calcPr calcId="162913"/>
</workbook>
</file>

<file path=xl/calcChain.xml><?xml version="1.0" encoding="utf-8"?>
<calcChain xmlns="http://schemas.openxmlformats.org/spreadsheetml/2006/main">
  <c r="F6" i="13" l="1"/>
  <c r="F7" i="13"/>
  <c r="F8" i="13"/>
  <c r="F9" i="13"/>
  <c r="F10" i="13"/>
  <c r="H10" i="13" s="1"/>
  <c r="F11" i="13"/>
  <c r="H11" i="13" s="1"/>
  <c r="F12" i="13"/>
  <c r="F13" i="13"/>
  <c r="F14" i="13"/>
  <c r="F15" i="13"/>
  <c r="F16" i="13"/>
  <c r="F17" i="13"/>
  <c r="F18" i="13"/>
  <c r="H18" i="13" s="1"/>
  <c r="F19" i="13"/>
  <c r="F20" i="13"/>
  <c r="F21" i="13"/>
  <c r="F22" i="13"/>
  <c r="F23" i="13"/>
  <c r="F24" i="13"/>
  <c r="F5" i="13"/>
  <c r="H24" i="18" l="1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H7" i="18"/>
  <c r="H6" i="18"/>
  <c r="H5" i="18"/>
  <c r="N6" i="15" l="1"/>
  <c r="N7" i="15"/>
  <c r="N8" i="15"/>
  <c r="N9" i="15"/>
  <c r="N10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R18" i="17" l="1"/>
  <c r="S11" i="16"/>
  <c r="R11" i="17"/>
  <c r="R24" i="17"/>
  <c r="R23" i="17"/>
  <c r="R22" i="17"/>
  <c r="R21" i="17"/>
  <c r="R20" i="17"/>
  <c r="R19" i="17"/>
  <c r="R17" i="17"/>
  <c r="R16" i="17"/>
  <c r="R15" i="17"/>
  <c r="R14" i="17"/>
  <c r="R13" i="17"/>
  <c r="R12" i="17"/>
  <c r="R9" i="17"/>
  <c r="R8" i="17"/>
  <c r="R7" i="17"/>
  <c r="R6" i="17"/>
  <c r="R5" i="17"/>
  <c r="S24" i="16" l="1"/>
  <c r="S23" i="16"/>
  <c r="S22" i="16"/>
  <c r="S21" i="16"/>
  <c r="S20" i="16"/>
  <c r="S19" i="16"/>
  <c r="S17" i="16"/>
  <c r="S16" i="16"/>
  <c r="S15" i="16"/>
  <c r="S14" i="16"/>
  <c r="S13" i="16"/>
  <c r="S12" i="16"/>
  <c r="S9" i="16"/>
  <c r="S8" i="16"/>
  <c r="S7" i="16"/>
  <c r="S6" i="16"/>
  <c r="S5" i="16"/>
  <c r="N5" i="15"/>
  <c r="H12" i="13" l="1"/>
  <c r="H21" i="13"/>
  <c r="H22" i="13"/>
  <c r="H5" i="13" l="1"/>
  <c r="H13" i="13"/>
  <c r="H14" i="13"/>
  <c r="H8" i="13" l="1"/>
  <c r="H9" i="13"/>
  <c r="H23" i="13"/>
  <c r="H15" i="13"/>
  <c r="H24" i="13"/>
  <c r="H20" i="13"/>
  <c r="H19" i="13"/>
  <c r="H17" i="13"/>
  <c r="H16" i="13"/>
  <c r="H7" i="13"/>
  <c r="H6" i="13"/>
  <c r="H2" i="13" l="1"/>
  <c r="B4" i="10" s="1"/>
  <c r="B6" i="10" s="1"/>
  <c r="B8" i="10" s="1"/>
</calcChain>
</file>

<file path=xl/sharedStrings.xml><?xml version="1.0" encoding="utf-8"?>
<sst xmlns="http://schemas.openxmlformats.org/spreadsheetml/2006/main" count="517" uniqueCount="89">
  <si>
    <t>popis</t>
  </si>
  <si>
    <t xml:space="preserve">Prvek </t>
  </si>
  <si>
    <t xml:space="preserve">Jednotka </t>
  </si>
  <si>
    <t xml:space="preserve">Celkem </t>
  </si>
  <si>
    <t xml:space="preserve">Označení </t>
  </si>
  <si>
    <t>K1</t>
  </si>
  <si>
    <t xml:space="preserve">Mobilní kontejner </t>
  </si>
  <si>
    <t>Skříň policová nízká</t>
  </si>
  <si>
    <t>SS8</t>
  </si>
  <si>
    <t>Skříň policová střední</t>
  </si>
  <si>
    <t>SV8</t>
  </si>
  <si>
    <t>Skříň policová vysoká</t>
  </si>
  <si>
    <t>SV8š</t>
  </si>
  <si>
    <t>Skříň vysoká šatní</t>
  </si>
  <si>
    <t>V</t>
  </si>
  <si>
    <t>S20</t>
  </si>
  <si>
    <t>Horizontální kabelový kanál RAL 9010</t>
  </si>
  <si>
    <t>Stojanový věšák</t>
  </si>
  <si>
    <t>OK</t>
  </si>
  <si>
    <t>Odpadkový koš</t>
  </si>
  <si>
    <t>SN8a</t>
  </si>
  <si>
    <t>800 x 450 x 1800</t>
  </si>
  <si>
    <t>800 x 450 x 1100</t>
  </si>
  <si>
    <t>450 x 600 x 600</t>
  </si>
  <si>
    <t xml:space="preserve">stojanový věšák kovový, RAL 9010 Bílá </t>
  </si>
  <si>
    <t>kovový kabelový kanál, kotvený k nosné konstrukci pracovního stolu, provedení RAL9010 bílá</t>
  </si>
  <si>
    <t xml:space="preserve">2000 x 800 x 750 </t>
  </si>
  <si>
    <t>800 x 450 x 750</t>
  </si>
  <si>
    <t xml:space="preserve">3 shodné zásuvky + 1 organizační zásuvka , zásuvky kovové opatřené blokací výsuvu více než
jedné zásuvky, centrální zámek, bezúchytové provedení,  provedení LTD Bílá </t>
  </si>
  <si>
    <t>korpusová skříň s křídlovými dveřmi na pět řad šanonů, 4 nastavitelné police, provedení :  LTD 18 mm Bílá, uzamykatelná</t>
  </si>
  <si>
    <t>korpusová skříň šatní  s křídlovými dveřmi, 1 nastavitelná police, šatní výsuv, zámek, provedení :  LTD 18 mm Bílá</t>
  </si>
  <si>
    <t>KKP</t>
  </si>
  <si>
    <t>CELKEM S DPH</t>
  </si>
  <si>
    <t>CELKEM BEZ DPH</t>
  </si>
  <si>
    <t>VÝKAZ VÝMĚR MOBILIÁŘ</t>
  </si>
  <si>
    <t>ks</t>
  </si>
  <si>
    <t>S16</t>
  </si>
  <si>
    <t xml:space="preserve">1600 x 800 x 750 </t>
  </si>
  <si>
    <t>S14</t>
  </si>
  <si>
    <t xml:space="preserve">1400 x 800 x 750 </t>
  </si>
  <si>
    <t>S18</t>
  </si>
  <si>
    <t xml:space="preserve">1800 x 800 x 750 </t>
  </si>
  <si>
    <t>místnosti</t>
  </si>
  <si>
    <t>ROZMĚRY V MM
š x h x v</t>
  </si>
  <si>
    <t>Pracovní stůl 140</t>
  </si>
  <si>
    <t>Pracovní stůl 160</t>
  </si>
  <si>
    <t>Pracovní stůl 180</t>
  </si>
  <si>
    <t>Pracovní stůl 200</t>
  </si>
  <si>
    <t>VÝKAZ VÝMĚR - celkový souhrn nábytku</t>
  </si>
  <si>
    <t>S0808</t>
  </si>
  <si>
    <t>Konferenční stůl</t>
  </si>
  <si>
    <t>800 x 800 x 750</t>
  </si>
  <si>
    <t xml:space="preserve">1000 x 800 x 750 </t>
  </si>
  <si>
    <t>PMK</t>
  </si>
  <si>
    <t>Elektrické přípojné místo</t>
  </si>
  <si>
    <t>PMKB</t>
  </si>
  <si>
    <t>S6b</t>
  </si>
  <si>
    <t>Konferenční stůl kruhový</t>
  </si>
  <si>
    <t>Ø600 x 750</t>
  </si>
  <si>
    <t>S5</t>
  </si>
  <si>
    <t>Ø500 x 470</t>
  </si>
  <si>
    <t>pr. 230 x v. 340</t>
  </si>
  <si>
    <t>400 x 400 x 1800</t>
  </si>
  <si>
    <t>600 x 125</t>
  </si>
  <si>
    <t>elektrický otočný panel
3x el. zásuvka 230V, 1x data RJ45, 1x VGA, 1x USB, 1x HDMI</t>
  </si>
  <si>
    <t>uzavíratelný elektrický panel 
1x el. zásuvka 230V, 2x USB</t>
  </si>
  <si>
    <t>odpadkový koš kovový, rozměr: průměr 230 mm, v. 340 mm, barevné provedení: RAL 9010 bílá</t>
  </si>
  <si>
    <t>Akce: RADNICE MČ PRAHA 12</t>
  </si>
  <si>
    <t>jednotková cena (Kč)</t>
  </si>
  <si>
    <t>cena celkem bez DPH (Kč)</t>
  </si>
  <si>
    <t>CELKEM NÁBYTEK</t>
  </si>
  <si>
    <t>DOPRAVA + MONTÁŽ</t>
  </si>
  <si>
    <t>SAZBA DPH %</t>
  </si>
  <si>
    <t>S12</t>
  </si>
  <si>
    <t>Pracovní stůl 120</t>
  </si>
  <si>
    <t xml:space="preserve"> </t>
  </si>
  <si>
    <t>Ø800 x 750</t>
  </si>
  <si>
    <t>S10</t>
  </si>
  <si>
    <t>Pracovní stůl 100</t>
  </si>
  <si>
    <t xml:space="preserve">1200 x 800 x 750 </t>
  </si>
  <si>
    <t>S8a</t>
  </si>
  <si>
    <t xml:space="preserve">korpusová skříň s křídlovými dveřmi na dvě řady šanonů, 1 nastavitelná police, zámek, provedení : korpus + dveře  LTD 18 mm Bílá, vrchní půda naložená LTD 18 mm Dub Corbridge přírodní </t>
  </si>
  <si>
    <t xml:space="preserve">korpusová skříň s křídlovými dveřmi na tři řady šanonů, 2 nastavitelné police, provedení : LTD Dub Corbridge přírodní </t>
  </si>
  <si>
    <t xml:space="preserve">čtyřnohé podnoží s ocelovou konstrukcí, nohy čtvercového průřezu 50 x 50 mm, v provedení RAL 9010 Bílá, deska LTD o tl. 18 mm Dub Corbridge přírodní </t>
  </si>
  <si>
    <t>dřevěné třínohé/čtyřnohé podnoží, deska LTD o tl. 18 mm Dub Corbridge přírodní</t>
  </si>
  <si>
    <t>kovové třínohé/čtyřnohé podnoží, provedení RAL 9010 Bílá, deska LTD o tl. 18 mm Dub Corbridge přírodní</t>
  </si>
  <si>
    <t>VÝKAZ VÝMĚR - MOBILIÁŘ 1. NP - ETAPA Č. 1 - dodání do 4 týdnů od účinnosti smlouvy</t>
  </si>
  <si>
    <t>VÝKAZ VÝMĚR - MOBILIÁŘ 2. NP - ETAPA Č. 1 - dodání do 4 týdnů od účinnosti smlouvy</t>
  </si>
  <si>
    <t>VÝKAZ VÝMĚR - MOBILIÁŘ 3. NP - ETAPA Č. 2 - dodání po avízu, nejpozději do 15.15.2024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</si>
</sst>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6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Century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/>
    <xf numFmtId="0" fontId="0" fillId="2" borderId="0" xfId="0" applyFill="1" applyAlignment="1">
      <alignment horizontal="center" vertical="center"/>
    </xf>
    <xf numFmtId="0" fontId="0" fillId="0" borderId="0" xfId="0" applyFill="1"/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12" fillId="0" borderId="0" xfId="0" applyFont="1"/>
    <xf numFmtId="0" fontId="13" fillId="0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3" fillId="0" borderId="0" xfId="0" applyFont="1"/>
    <xf numFmtId="0" fontId="15" fillId="0" borderId="3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3" borderId="9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4" borderId="1" xfId="0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14" fillId="0" borderId="0" xfId="0" applyFont="1"/>
    <xf numFmtId="0" fontId="8" fillId="0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3" borderId="27" xfId="0" applyNumberFormat="1" applyFont="1" applyFill="1" applyBorder="1" applyAlignment="1">
      <alignment horizontal="center" vertical="center" wrapText="1"/>
    </xf>
    <xf numFmtId="49" fontId="8" fillId="3" borderId="27" xfId="0" applyNumberFormat="1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13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vertical="center"/>
    </xf>
    <xf numFmtId="0" fontId="7" fillId="0" borderId="13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49" fontId="20" fillId="3" borderId="7" xfId="0" applyNumberFormat="1" applyFont="1" applyFill="1" applyBorder="1" applyAlignment="1">
      <alignment horizontal="center" vertical="center" wrapText="1"/>
    </xf>
    <xf numFmtId="0" fontId="11" fillId="3" borderId="28" xfId="0" applyNumberFormat="1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/>
    </xf>
    <xf numFmtId="0" fontId="21" fillId="3" borderId="30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 wrapText="1"/>
    </xf>
    <xf numFmtId="0" fontId="11" fillId="3" borderId="31" xfId="0" applyNumberFormat="1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left" vertical="center" indent="1"/>
    </xf>
    <xf numFmtId="0" fontId="14" fillId="0" borderId="20" xfId="0" applyFont="1" applyFill="1" applyBorder="1" applyAlignment="1">
      <alignment horizontal="left" vertical="center" indent="1"/>
    </xf>
    <xf numFmtId="0" fontId="22" fillId="3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19" fillId="0" borderId="0" xfId="0" applyFont="1" applyAlignment="1">
      <alignment wrapText="1"/>
    </xf>
    <xf numFmtId="0" fontId="21" fillId="3" borderId="1" xfId="0" applyFont="1" applyFill="1" applyBorder="1" applyAlignment="1">
      <alignment horizontal="center" vertical="center" wrapText="1"/>
    </xf>
    <xf numFmtId="49" fontId="20" fillId="3" borderId="10" xfId="0" applyNumberFormat="1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0" fontId="11" fillId="3" borderId="26" xfId="0" applyNumberFormat="1" applyFont="1" applyFill="1" applyBorder="1" applyAlignment="1">
      <alignment horizontal="center" vertical="center" wrapText="1"/>
    </xf>
    <xf numFmtId="164" fontId="11" fillId="3" borderId="35" xfId="0" applyNumberFormat="1" applyFont="1" applyFill="1" applyBorder="1" applyAlignment="1" applyProtection="1">
      <alignment horizontal="center" vertical="center" wrapText="1"/>
      <protection hidden="1"/>
    </xf>
    <xf numFmtId="164" fontId="11" fillId="3" borderId="24" xfId="0" applyNumberFormat="1" applyFont="1" applyFill="1" applyBorder="1" applyAlignment="1" applyProtection="1">
      <alignment horizontal="center" vertical="center" wrapText="1"/>
      <protection hidden="1"/>
    </xf>
    <xf numFmtId="164" fontId="11" fillId="3" borderId="36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4" xfId="0" applyFont="1" applyFill="1" applyBorder="1" applyAlignment="1">
      <alignment horizontal="left" vertical="center" indent="1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1" fillId="3" borderId="39" xfId="0" applyNumberFormat="1" applyFont="1" applyFill="1" applyBorder="1" applyAlignment="1">
      <alignment horizontal="center" vertical="center" wrapText="1"/>
    </xf>
    <xf numFmtId="0" fontId="11" fillId="3" borderId="40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1" fillId="4" borderId="32" xfId="0" applyNumberFormat="1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11" fillId="3" borderId="31" xfId="0" applyNumberFormat="1" applyFont="1" applyFill="1" applyBorder="1" applyAlignment="1" applyProtection="1">
      <alignment horizontal="center" vertical="center" wrapText="1"/>
      <protection hidden="1"/>
    </xf>
    <xf numFmtId="49" fontId="25" fillId="3" borderId="3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0" xfId="0" applyFont="1"/>
    <xf numFmtId="0" fontId="1" fillId="0" borderId="17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49" fontId="8" fillId="3" borderId="41" xfId="0" applyNumberFormat="1" applyFont="1" applyFill="1" applyBorder="1" applyAlignment="1">
      <alignment horizontal="center" vertical="center" wrapText="1"/>
    </xf>
    <xf numFmtId="0" fontId="11" fillId="3" borderId="42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/>
    </xf>
    <xf numFmtId="0" fontId="21" fillId="3" borderId="27" xfId="0" applyFont="1" applyFill="1" applyBorder="1" applyAlignment="1">
      <alignment horizontal="center" vertical="center"/>
    </xf>
    <xf numFmtId="49" fontId="8" fillId="3" borderId="32" xfId="0" applyNumberFormat="1" applyFont="1" applyFill="1" applyBorder="1" applyAlignment="1">
      <alignment horizontal="center" vertical="center" wrapText="1"/>
    </xf>
    <xf numFmtId="0" fontId="11" fillId="3" borderId="46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vertical="center"/>
    </xf>
    <xf numFmtId="0" fontId="16" fillId="5" borderId="8" xfId="0" applyFont="1" applyFill="1" applyBorder="1" applyAlignment="1">
      <alignment vertical="center"/>
    </xf>
    <xf numFmtId="0" fontId="16" fillId="5" borderId="9" xfId="0" applyFont="1" applyFill="1" applyBorder="1" applyAlignment="1">
      <alignment vertical="center"/>
    </xf>
    <xf numFmtId="0" fontId="16" fillId="5" borderId="11" xfId="0" applyFont="1" applyFill="1" applyBorder="1" applyAlignment="1">
      <alignment vertical="center"/>
    </xf>
    <xf numFmtId="0" fontId="15" fillId="6" borderId="3" xfId="0" applyFont="1" applyFill="1" applyBorder="1" applyAlignment="1">
      <alignment vertical="center"/>
    </xf>
    <xf numFmtId="0" fontId="16" fillId="6" borderId="8" xfId="0" applyFont="1" applyFill="1" applyBorder="1" applyAlignment="1">
      <alignment vertical="center"/>
    </xf>
    <xf numFmtId="0" fontId="16" fillId="6" borderId="9" xfId="0" applyFont="1" applyFill="1" applyBorder="1" applyAlignment="1">
      <alignment vertical="center"/>
    </xf>
    <xf numFmtId="0" fontId="16" fillId="6" borderId="11" xfId="0" applyFont="1" applyFill="1" applyBorder="1" applyAlignment="1">
      <alignment vertical="center"/>
    </xf>
    <xf numFmtId="0" fontId="11" fillId="3" borderId="42" xfId="0" applyNumberFormat="1" applyFont="1" applyFill="1" applyBorder="1" applyAlignment="1" applyProtection="1">
      <alignment horizontal="center" vertical="center" wrapText="1"/>
      <protection hidden="1"/>
    </xf>
    <xf numFmtId="0" fontId="11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6" fillId="3" borderId="46" xfId="0" applyFont="1" applyFill="1" applyBorder="1" applyAlignment="1">
      <alignment horizontal="center" vertical="center"/>
    </xf>
    <xf numFmtId="0" fontId="24" fillId="3" borderId="47" xfId="0" applyFont="1" applyFill="1" applyBorder="1" applyAlignment="1">
      <alignment horizontal="center" vertical="center"/>
    </xf>
    <xf numFmtId="9" fontId="24" fillId="3" borderId="34" xfId="0" quotePrefix="1" applyNumberFormat="1" applyFont="1" applyFill="1" applyBorder="1" applyAlignment="1">
      <alignment horizontal="center" vertical="center"/>
    </xf>
    <xf numFmtId="164" fontId="23" fillId="6" borderId="37" xfId="0" applyNumberFormat="1" applyFont="1" applyFill="1" applyBorder="1" applyAlignment="1" applyProtection="1">
      <alignment horizontal="center" vertical="center" wrapText="1"/>
      <protection locked="0"/>
    </xf>
    <xf numFmtId="164" fontId="23" fillId="6" borderId="38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14" xfId="0" applyNumberFormat="1" applyFont="1" applyFill="1" applyBorder="1" applyAlignment="1">
      <alignment horizontal="right" vertical="center" indent="3"/>
    </xf>
    <xf numFmtId="164" fontId="11" fillId="0" borderId="9" xfId="0" applyNumberFormat="1" applyFont="1" applyFill="1" applyBorder="1" applyAlignment="1">
      <alignment horizontal="right" vertical="center" indent="3"/>
    </xf>
    <xf numFmtId="164" fontId="11" fillId="0" borderId="10" xfId="0" applyNumberFormat="1" applyFont="1" applyFill="1" applyBorder="1" applyAlignment="1">
      <alignment horizontal="right" vertical="center" indent="3"/>
    </xf>
    <xf numFmtId="164" fontId="6" fillId="0" borderId="18" xfId="0" applyNumberFormat="1" applyFont="1" applyFill="1" applyBorder="1" applyAlignment="1">
      <alignment horizontal="right" vertical="center" indent="3"/>
    </xf>
    <xf numFmtId="164" fontId="6" fillId="0" borderId="12" xfId="0" applyNumberFormat="1" applyFont="1" applyFill="1" applyBorder="1" applyAlignment="1">
      <alignment horizontal="right" vertical="center" indent="3"/>
    </xf>
    <xf numFmtId="164" fontId="6" fillId="0" borderId="23" xfId="0" applyNumberFormat="1" applyFont="1" applyFill="1" applyBorder="1" applyAlignment="1">
      <alignment horizontal="right" vertical="center" indent="3"/>
    </xf>
    <xf numFmtId="0" fontId="15" fillId="0" borderId="8" xfId="0" applyFont="1" applyBorder="1" applyAlignment="1">
      <alignment horizontal="left" vertical="center" indent="1"/>
    </xf>
    <xf numFmtId="0" fontId="15" fillId="0" borderId="9" xfId="0" applyFont="1" applyBorder="1" applyAlignment="1">
      <alignment horizontal="left" vertical="center" indent="1"/>
    </xf>
    <xf numFmtId="0" fontId="18" fillId="0" borderId="8" xfId="0" applyFont="1" applyBorder="1" applyAlignment="1">
      <alignment horizontal="left" vertical="center" indent="1"/>
    </xf>
    <xf numFmtId="0" fontId="18" fillId="0" borderId="9" xfId="0" applyFont="1" applyBorder="1" applyAlignment="1">
      <alignment horizontal="left" vertical="center" indent="1"/>
    </xf>
    <xf numFmtId="14" fontId="17" fillId="3" borderId="9" xfId="0" applyNumberFormat="1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3" fontId="11" fillId="0" borderId="9" xfId="0" applyNumberFormat="1" applyFont="1" applyFill="1" applyBorder="1" applyAlignment="1" applyProtection="1">
      <alignment horizontal="right" vertical="center" indent="3"/>
      <protection locked="0"/>
    </xf>
    <xf numFmtId="3" fontId="11" fillId="0" borderId="10" xfId="0" applyNumberFormat="1" applyFont="1" applyFill="1" applyBorder="1" applyAlignment="1" applyProtection="1">
      <alignment horizontal="right" vertical="center" indent="3"/>
      <protection locked="0"/>
    </xf>
    <xf numFmtId="164" fontId="6" fillId="6" borderId="21" xfId="0" applyNumberFormat="1" applyFont="1" applyFill="1" applyBorder="1" applyAlignment="1" applyProtection="1">
      <alignment horizontal="right" vertical="center" indent="3"/>
      <protection locked="0"/>
    </xf>
    <xf numFmtId="164" fontId="6" fillId="6" borderId="22" xfId="0" applyNumberFormat="1" applyFont="1" applyFill="1" applyBorder="1" applyAlignment="1" applyProtection="1">
      <alignment horizontal="right" vertical="center" indent="3"/>
      <protection locked="0"/>
    </xf>
    <xf numFmtId="164" fontId="6" fillId="6" borderId="25" xfId="0" applyNumberFormat="1" applyFont="1" applyFill="1" applyBorder="1" applyAlignment="1" applyProtection="1">
      <alignment horizontal="right" vertical="center" indent="3"/>
      <protection locked="0"/>
    </xf>
    <xf numFmtId="164" fontId="15" fillId="6" borderId="33" xfId="0" applyNumberFormat="1" applyFont="1" applyFill="1" applyBorder="1" applyAlignment="1">
      <alignment horizontal="center" vertical="center"/>
    </xf>
    <xf numFmtId="164" fontId="15" fillId="6" borderId="34" xfId="0" applyNumberFormat="1" applyFont="1" applyFill="1" applyBorder="1" applyAlignment="1">
      <alignment horizontal="center" vertical="center"/>
    </xf>
    <xf numFmtId="0" fontId="17" fillId="3" borderId="42" xfId="0" applyFont="1" applyFill="1" applyBorder="1" applyAlignment="1">
      <alignment horizontal="right" vertical="center"/>
    </xf>
    <xf numFmtId="0" fontId="19" fillId="3" borderId="14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21" fillId="0" borderId="15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1" fillId="0" borderId="30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17" fillId="6" borderId="9" xfId="0" applyFont="1" applyFill="1" applyBorder="1" applyAlignment="1">
      <alignment horizontal="right" vertical="center"/>
    </xf>
    <xf numFmtId="0" fontId="17" fillId="6" borderId="10" xfId="0" applyFont="1" applyFill="1" applyBorder="1" applyAlignment="1">
      <alignment horizontal="right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left" vertical="center" wrapText="1"/>
    </xf>
    <xf numFmtId="0" fontId="8" fillId="0" borderId="45" xfId="0" applyFont="1" applyFill="1" applyBorder="1" applyAlignment="1">
      <alignment horizontal="left" vertical="center" wrapText="1"/>
    </xf>
    <xf numFmtId="0" fontId="17" fillId="3" borderId="14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left" vertical="center" wrapText="1"/>
    </xf>
    <xf numFmtId="0" fontId="19" fillId="0" borderId="16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7" fillId="5" borderId="9" xfId="0" applyFont="1" applyFill="1" applyBorder="1" applyAlignment="1">
      <alignment horizontal="right" vertical="center"/>
    </xf>
    <xf numFmtId="0" fontId="17" fillId="5" borderId="10" xfId="0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A66A9"/>
      <color rgb="FF28F85A"/>
      <color rgb="FFF82881"/>
      <color rgb="FF0000FF"/>
      <color rgb="FFF82886"/>
      <color rgb="FF0066FF"/>
      <color rgb="FFF030C7"/>
      <color rgb="FFFF0066"/>
      <color rgb="FFEEB0E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26</xdr:row>
      <xdr:rowOff>36920</xdr:rowOff>
    </xdr:to>
    <xdr:sp macro="" textlink="">
      <xdr:nvSpPr>
        <xdr:cNvPr id="2" name="AutoShape 1" descr="Výsledek obrázku pro ALFA 712">
          <a:extLst>
            <a:ext uri="{FF2B5EF4-FFF2-40B4-BE49-F238E27FC236}">
              <a16:creationId xmlns:a16="http://schemas.microsoft.com/office/drawing/2014/main" id="{53AF6567-F80C-43AD-BE86-1F184A48F04C}"/>
            </a:ext>
          </a:extLst>
        </xdr:cNvPr>
        <xdr:cNvSpPr>
          <a:spLocks noChangeAspect="1" noChangeArrowheads="1"/>
        </xdr:cNvSpPr>
      </xdr:nvSpPr>
      <xdr:spPr bwMode="auto">
        <a:xfrm>
          <a:off x="1952625" y="12239625"/>
          <a:ext cx="304800" cy="360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24</xdr:row>
      <xdr:rowOff>0</xdr:rowOff>
    </xdr:from>
    <xdr:ext cx="304800" cy="365760"/>
    <xdr:sp macro="" textlink="">
      <xdr:nvSpPr>
        <xdr:cNvPr id="3" name="AutoShape 1" descr="Výsledek obrázku pro ALFA 712">
          <a:extLst>
            <a:ext uri="{FF2B5EF4-FFF2-40B4-BE49-F238E27FC236}">
              <a16:creationId xmlns:a16="http://schemas.microsoft.com/office/drawing/2014/main" id="{9990845C-234D-477D-BCAD-DA5073CBE565}"/>
            </a:ext>
          </a:extLst>
        </xdr:cNvPr>
        <xdr:cNvSpPr>
          <a:spLocks noChangeAspect="1" noChangeArrowheads="1"/>
        </xdr:cNvSpPr>
      </xdr:nvSpPr>
      <xdr:spPr bwMode="auto">
        <a:xfrm>
          <a:off x="1952625" y="12239625"/>
          <a:ext cx="304800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26</xdr:row>
      <xdr:rowOff>84545</xdr:rowOff>
    </xdr:to>
    <xdr:sp macro="" textlink="">
      <xdr:nvSpPr>
        <xdr:cNvPr id="4" name="AutoShape 1" descr="Výsledek obrázku pro ALFA 712">
          <a:extLst>
            <a:ext uri="{FF2B5EF4-FFF2-40B4-BE49-F238E27FC236}">
              <a16:creationId xmlns:a16="http://schemas.microsoft.com/office/drawing/2014/main" id="{53AF6567-F80C-43AD-BE86-1F184A48F04C}"/>
            </a:ext>
          </a:extLst>
        </xdr:cNvPr>
        <xdr:cNvSpPr>
          <a:spLocks noChangeAspect="1" noChangeArrowheads="1"/>
        </xdr:cNvSpPr>
      </xdr:nvSpPr>
      <xdr:spPr bwMode="auto">
        <a:xfrm>
          <a:off x="1952625" y="12239625"/>
          <a:ext cx="304800" cy="408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24</xdr:row>
      <xdr:rowOff>0</xdr:rowOff>
    </xdr:from>
    <xdr:ext cx="304800" cy="365760"/>
    <xdr:sp macro="" textlink="">
      <xdr:nvSpPr>
        <xdr:cNvPr id="5" name="AutoShape 1" descr="Výsledek obrázku pro ALFA 712">
          <a:extLst>
            <a:ext uri="{FF2B5EF4-FFF2-40B4-BE49-F238E27FC236}">
              <a16:creationId xmlns:a16="http://schemas.microsoft.com/office/drawing/2014/main" id="{9990845C-234D-477D-BCAD-DA5073CBE565}"/>
            </a:ext>
          </a:extLst>
        </xdr:cNvPr>
        <xdr:cNvSpPr>
          <a:spLocks noChangeAspect="1" noChangeArrowheads="1"/>
        </xdr:cNvSpPr>
      </xdr:nvSpPr>
      <xdr:spPr bwMode="auto">
        <a:xfrm>
          <a:off x="1952625" y="12239625"/>
          <a:ext cx="304800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23</xdr:row>
      <xdr:rowOff>179795</xdr:rowOff>
    </xdr:to>
    <xdr:sp macro="" textlink="">
      <xdr:nvSpPr>
        <xdr:cNvPr id="2" name="AutoShape 1" descr="Výsledek obrázku pro ALFA 712">
          <a:extLst>
            <a:ext uri="{FF2B5EF4-FFF2-40B4-BE49-F238E27FC236}">
              <a16:creationId xmlns:a16="http://schemas.microsoft.com/office/drawing/2014/main" id="{53AF6567-F80C-43AD-BE86-1F184A48F04C}"/>
            </a:ext>
          </a:extLst>
        </xdr:cNvPr>
        <xdr:cNvSpPr>
          <a:spLocks noChangeAspect="1" noChangeArrowheads="1"/>
        </xdr:cNvSpPr>
      </xdr:nvSpPr>
      <xdr:spPr bwMode="auto">
        <a:xfrm>
          <a:off x="1952625" y="13849350"/>
          <a:ext cx="304800" cy="370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22</xdr:row>
      <xdr:rowOff>0</xdr:rowOff>
    </xdr:from>
    <xdr:ext cx="304800" cy="365760"/>
    <xdr:sp macro="" textlink="">
      <xdr:nvSpPr>
        <xdr:cNvPr id="3" name="AutoShape 1" descr="Výsledek obrázku pro ALFA 712">
          <a:extLst>
            <a:ext uri="{FF2B5EF4-FFF2-40B4-BE49-F238E27FC236}">
              <a16:creationId xmlns:a16="http://schemas.microsoft.com/office/drawing/2014/main" id="{9990845C-234D-477D-BCAD-DA5073CBE565}"/>
            </a:ext>
          </a:extLst>
        </xdr:cNvPr>
        <xdr:cNvSpPr>
          <a:spLocks noChangeAspect="1" noChangeArrowheads="1"/>
        </xdr:cNvSpPr>
      </xdr:nvSpPr>
      <xdr:spPr bwMode="auto">
        <a:xfrm>
          <a:off x="1952625" y="13849350"/>
          <a:ext cx="304800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370295</xdr:rowOff>
    </xdr:to>
    <xdr:sp macro="" textlink="">
      <xdr:nvSpPr>
        <xdr:cNvPr id="2" name="AutoShape 1" descr="Výsledek obrázku pro ALFA 712">
          <a:extLst>
            <a:ext uri="{FF2B5EF4-FFF2-40B4-BE49-F238E27FC236}">
              <a16:creationId xmlns:a16="http://schemas.microsoft.com/office/drawing/2014/main" id="{53AF6567-F80C-43AD-BE86-1F184A48F04C}"/>
            </a:ext>
          </a:extLst>
        </xdr:cNvPr>
        <xdr:cNvSpPr>
          <a:spLocks noChangeAspect="1" noChangeArrowheads="1"/>
        </xdr:cNvSpPr>
      </xdr:nvSpPr>
      <xdr:spPr bwMode="auto">
        <a:xfrm>
          <a:off x="1952625" y="14220825"/>
          <a:ext cx="304800" cy="370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22</xdr:row>
      <xdr:rowOff>0</xdr:rowOff>
    </xdr:from>
    <xdr:ext cx="304800" cy="365760"/>
    <xdr:sp macro="" textlink="">
      <xdr:nvSpPr>
        <xdr:cNvPr id="3" name="AutoShape 1" descr="Výsledek obrázku pro ALFA 712">
          <a:extLst>
            <a:ext uri="{FF2B5EF4-FFF2-40B4-BE49-F238E27FC236}">
              <a16:creationId xmlns:a16="http://schemas.microsoft.com/office/drawing/2014/main" id="{9990845C-234D-477D-BCAD-DA5073CBE565}"/>
            </a:ext>
          </a:extLst>
        </xdr:cNvPr>
        <xdr:cNvSpPr>
          <a:spLocks noChangeAspect="1" noChangeArrowheads="1"/>
        </xdr:cNvSpPr>
      </xdr:nvSpPr>
      <xdr:spPr bwMode="auto">
        <a:xfrm>
          <a:off x="1952625" y="14220825"/>
          <a:ext cx="304800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370295</xdr:rowOff>
    </xdr:to>
    <xdr:sp macro="" textlink="">
      <xdr:nvSpPr>
        <xdr:cNvPr id="2" name="AutoShape 1" descr="Výsledek obrázku pro ALFA 712">
          <a:extLst>
            <a:ext uri="{FF2B5EF4-FFF2-40B4-BE49-F238E27FC236}">
              <a16:creationId xmlns:a16="http://schemas.microsoft.com/office/drawing/2014/main" id="{53AF6567-F80C-43AD-BE86-1F184A48F04C}"/>
            </a:ext>
          </a:extLst>
        </xdr:cNvPr>
        <xdr:cNvSpPr>
          <a:spLocks noChangeAspect="1" noChangeArrowheads="1"/>
        </xdr:cNvSpPr>
      </xdr:nvSpPr>
      <xdr:spPr bwMode="auto">
        <a:xfrm>
          <a:off x="1952625" y="14220825"/>
          <a:ext cx="304800" cy="370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22</xdr:row>
      <xdr:rowOff>0</xdr:rowOff>
    </xdr:from>
    <xdr:ext cx="304800" cy="365760"/>
    <xdr:sp macro="" textlink="">
      <xdr:nvSpPr>
        <xdr:cNvPr id="3" name="AutoShape 1" descr="Výsledek obrázku pro ALFA 712">
          <a:extLst>
            <a:ext uri="{FF2B5EF4-FFF2-40B4-BE49-F238E27FC236}">
              <a16:creationId xmlns:a16="http://schemas.microsoft.com/office/drawing/2014/main" id="{9990845C-234D-477D-BCAD-DA5073CBE565}"/>
            </a:ext>
          </a:extLst>
        </xdr:cNvPr>
        <xdr:cNvSpPr>
          <a:spLocks noChangeAspect="1" noChangeArrowheads="1"/>
        </xdr:cNvSpPr>
      </xdr:nvSpPr>
      <xdr:spPr bwMode="auto">
        <a:xfrm>
          <a:off x="1952625" y="14220825"/>
          <a:ext cx="304800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23</xdr:row>
      <xdr:rowOff>179795</xdr:rowOff>
    </xdr:to>
    <xdr:sp macro="" textlink="">
      <xdr:nvSpPr>
        <xdr:cNvPr id="2" name="AutoShape 1" descr="Výsledek obrázku pro ALFA 712">
          <a:extLst>
            <a:ext uri="{FF2B5EF4-FFF2-40B4-BE49-F238E27FC236}">
              <a16:creationId xmlns:a16="http://schemas.microsoft.com/office/drawing/2014/main" id="{53AF6567-F80C-43AD-BE86-1F184A48F04C}"/>
            </a:ext>
          </a:extLst>
        </xdr:cNvPr>
        <xdr:cNvSpPr>
          <a:spLocks noChangeAspect="1" noChangeArrowheads="1"/>
        </xdr:cNvSpPr>
      </xdr:nvSpPr>
      <xdr:spPr bwMode="auto">
        <a:xfrm>
          <a:off x="1952625" y="16135350"/>
          <a:ext cx="304800" cy="370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22</xdr:row>
      <xdr:rowOff>0</xdr:rowOff>
    </xdr:from>
    <xdr:ext cx="304800" cy="365760"/>
    <xdr:sp macro="" textlink="">
      <xdr:nvSpPr>
        <xdr:cNvPr id="3" name="AutoShape 1" descr="Výsledek obrázku pro ALFA 712">
          <a:extLst>
            <a:ext uri="{FF2B5EF4-FFF2-40B4-BE49-F238E27FC236}">
              <a16:creationId xmlns:a16="http://schemas.microsoft.com/office/drawing/2014/main" id="{9990845C-234D-477D-BCAD-DA5073CBE565}"/>
            </a:ext>
          </a:extLst>
        </xdr:cNvPr>
        <xdr:cNvSpPr>
          <a:spLocks noChangeAspect="1" noChangeArrowheads="1"/>
        </xdr:cNvSpPr>
      </xdr:nvSpPr>
      <xdr:spPr bwMode="auto">
        <a:xfrm>
          <a:off x="1952625" y="16135350"/>
          <a:ext cx="304800" cy="365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zoomScaleNormal="100" workbookViewId="0">
      <selection activeCell="F17" sqref="F17"/>
    </sheetView>
  </sheetViews>
  <sheetFormatPr defaultColWidth="8.85546875" defaultRowHeight="12.75" x14ac:dyDescent="0.2"/>
  <cols>
    <col min="1" max="1" width="57.7109375" style="6" customWidth="1"/>
    <col min="2" max="2" width="42.42578125" style="5" customWidth="1"/>
    <col min="3" max="16384" width="8.85546875" style="5"/>
  </cols>
  <sheetData>
    <row r="1" spans="1:31" customFormat="1" ht="13.9" customHeight="1" thickBot="1" x14ac:dyDescent="0.25">
      <c r="A1" s="7"/>
      <c r="B1" s="1"/>
      <c r="C1" s="1"/>
      <c r="D1" s="1"/>
      <c r="E1" s="1"/>
      <c r="F1" s="3"/>
      <c r="G1" s="3"/>
      <c r="H1" s="3"/>
      <c r="I1" s="3"/>
      <c r="J1" s="8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4"/>
      <c r="AE1" s="4"/>
    </row>
    <row r="2" spans="1:31" s="2" customFormat="1" ht="34.9" customHeight="1" thickBot="1" x14ac:dyDescent="0.25">
      <c r="A2" s="115" t="s">
        <v>34</v>
      </c>
      <c r="B2" s="116"/>
      <c r="C2" s="120"/>
      <c r="D2" s="120"/>
      <c r="E2" s="121"/>
    </row>
    <row r="3" spans="1:31" s="2" customFormat="1" ht="34.9" customHeight="1" thickBot="1" x14ac:dyDescent="0.25">
      <c r="A3" s="117" t="s">
        <v>67</v>
      </c>
      <c r="B3" s="118"/>
      <c r="C3" s="119"/>
      <c r="D3" s="120"/>
      <c r="E3" s="121"/>
    </row>
    <row r="4" spans="1:31" ht="24.6" customHeight="1" x14ac:dyDescent="0.2">
      <c r="A4" s="56" t="s">
        <v>70</v>
      </c>
      <c r="B4" s="112">
        <f>'celkem nábytek'!H2</f>
        <v>0</v>
      </c>
      <c r="C4" s="113"/>
      <c r="D4" s="113"/>
      <c r="E4" s="114"/>
    </row>
    <row r="5" spans="1:31" ht="24.6" customHeight="1" thickBot="1" x14ac:dyDescent="0.25">
      <c r="A5" s="56" t="s">
        <v>71</v>
      </c>
      <c r="B5" s="124"/>
      <c r="C5" s="125"/>
      <c r="D5" s="125"/>
      <c r="E5" s="126"/>
    </row>
    <row r="6" spans="1:31" ht="24.6" customHeight="1" thickBot="1" x14ac:dyDescent="0.25">
      <c r="A6" s="69" t="s">
        <v>33</v>
      </c>
      <c r="B6" s="110">
        <f>SUM(B4:B5)</f>
        <v>0</v>
      </c>
      <c r="C6" s="110"/>
      <c r="D6" s="110"/>
      <c r="E6" s="111"/>
    </row>
    <row r="7" spans="1:31" ht="24.6" customHeight="1" thickBot="1" x14ac:dyDescent="0.25">
      <c r="A7" s="57" t="s">
        <v>72</v>
      </c>
      <c r="B7" s="122">
        <v>21</v>
      </c>
      <c r="C7" s="122"/>
      <c r="D7" s="122"/>
      <c r="E7" s="123"/>
    </row>
    <row r="8" spans="1:31" ht="23.45" customHeight="1" thickBot="1" x14ac:dyDescent="0.25">
      <c r="A8" s="57" t="s">
        <v>32</v>
      </c>
      <c r="B8" s="109">
        <f>B6+B6*B7%</f>
        <v>0</v>
      </c>
      <c r="C8" s="110"/>
      <c r="D8" s="110"/>
      <c r="E8" s="111"/>
    </row>
  </sheetData>
  <sheetProtection algorithmName="SHA-512" hashValue="zVYt2Aukoc1b5lgUjacZs1C6ATfYnz4MW/sfi9zAo7X2H4W266rn0yjccEp8ySOa/1vdcru9wD5q8E8uwNokoQ==" saltValue="gczAxE8m36gx0LNqCUW3Mg==" spinCount="100000" sheet="1" objects="1" scenarios="1"/>
  <mergeCells count="9">
    <mergeCell ref="B8:E8"/>
    <mergeCell ref="B4:E4"/>
    <mergeCell ref="A2:B2"/>
    <mergeCell ref="A3:B3"/>
    <mergeCell ref="C3:E3"/>
    <mergeCell ref="C2:E2"/>
    <mergeCell ref="B7:E7"/>
    <mergeCell ref="B5:E5"/>
    <mergeCell ref="B6:E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opLeftCell="A2" zoomScale="85" zoomScaleNormal="85" workbookViewId="0">
      <selection activeCell="M6" sqref="M6"/>
    </sheetView>
  </sheetViews>
  <sheetFormatPr defaultRowHeight="12.75" x14ac:dyDescent="0.2"/>
  <cols>
    <col min="1" max="1" width="10" style="4" customWidth="1"/>
    <col min="2" max="2" width="19.28515625" customWidth="1"/>
    <col min="3" max="3" width="27.7109375" customWidth="1"/>
    <col min="4" max="4" width="19.7109375" customWidth="1"/>
    <col min="5" max="5" width="50.7109375" customWidth="1"/>
    <col min="6" max="6" width="16" style="9" bestFit="1" customWidth="1"/>
    <col min="7" max="7" width="28.5703125" style="9" customWidth="1"/>
    <col min="8" max="8" width="36.28515625" style="9" customWidth="1"/>
  </cols>
  <sheetData>
    <row r="1" spans="1:9" s="14" customFormat="1" ht="13.9" customHeight="1" thickBot="1" x14ac:dyDescent="0.25">
      <c r="A1" s="10"/>
      <c r="B1" s="11"/>
      <c r="C1" s="11"/>
      <c r="D1" s="11"/>
      <c r="E1" s="11"/>
      <c r="F1" s="13"/>
      <c r="G1" s="13"/>
      <c r="H1" s="13"/>
    </row>
    <row r="2" spans="1:9" s="14" customFormat="1" ht="35.25" customHeight="1" thickBot="1" x14ac:dyDescent="0.25">
      <c r="A2" s="15" t="s">
        <v>48</v>
      </c>
      <c r="B2" s="16"/>
      <c r="C2" s="17"/>
      <c r="D2" s="17"/>
      <c r="E2" s="47"/>
      <c r="F2" s="129"/>
      <c r="G2" s="105"/>
      <c r="H2" s="127">
        <f>SUM(H5:H24)</f>
        <v>0</v>
      </c>
    </row>
    <row r="3" spans="1:9" s="14" customFormat="1" ht="42.75" customHeight="1" thickBot="1" x14ac:dyDescent="0.25">
      <c r="A3" s="18" t="s">
        <v>67</v>
      </c>
      <c r="B3" s="17"/>
      <c r="C3" s="17"/>
      <c r="D3" s="17"/>
      <c r="E3" s="47"/>
      <c r="F3" s="104"/>
      <c r="G3" s="106"/>
      <c r="H3" s="128"/>
    </row>
    <row r="4" spans="1:9" s="45" customFormat="1" ht="35.1" customHeight="1" thickBot="1" x14ac:dyDescent="0.3">
      <c r="A4" s="19" t="s">
        <v>4</v>
      </c>
      <c r="B4" s="130" t="s">
        <v>1</v>
      </c>
      <c r="C4" s="131"/>
      <c r="D4" s="37" t="s">
        <v>43</v>
      </c>
      <c r="E4" s="20" t="s">
        <v>0</v>
      </c>
      <c r="F4" s="50" t="s">
        <v>3</v>
      </c>
      <c r="G4" s="78" t="s">
        <v>68</v>
      </c>
      <c r="H4" s="63" t="s">
        <v>69</v>
      </c>
      <c r="I4" s="61"/>
    </row>
    <row r="5" spans="1:9" s="45" customFormat="1" ht="60" x14ac:dyDescent="0.25">
      <c r="A5" s="26" t="s">
        <v>5</v>
      </c>
      <c r="B5" s="144" t="s">
        <v>6</v>
      </c>
      <c r="C5" s="133"/>
      <c r="D5" s="27" t="s">
        <v>23</v>
      </c>
      <c r="E5" s="28" t="s">
        <v>28</v>
      </c>
      <c r="F5" s="102">
        <f>'1NP'!N5+'2NP'!R5+'3NP'!S5+'4NP'!H5</f>
        <v>37</v>
      </c>
      <c r="G5" s="107"/>
      <c r="H5" s="66">
        <f t="shared" ref="H5:H24" si="0">F5*G5</f>
        <v>0</v>
      </c>
    </row>
    <row r="6" spans="1:9" s="45" customFormat="1" ht="60" x14ac:dyDescent="0.25">
      <c r="A6" s="26" t="s">
        <v>20</v>
      </c>
      <c r="B6" s="132" t="s">
        <v>7</v>
      </c>
      <c r="C6" s="133"/>
      <c r="D6" s="27" t="s">
        <v>27</v>
      </c>
      <c r="E6" s="32" t="s">
        <v>81</v>
      </c>
      <c r="F6" s="103">
        <f>'1NP'!N6+'2NP'!R6+'3NP'!S6+'4NP'!H6</f>
        <v>48</v>
      </c>
      <c r="G6" s="107"/>
      <c r="H6" s="67">
        <f t="shared" si="0"/>
        <v>0</v>
      </c>
    </row>
    <row r="7" spans="1:9" s="45" customFormat="1" ht="45" x14ac:dyDescent="0.25">
      <c r="A7" s="26" t="s">
        <v>8</v>
      </c>
      <c r="B7" s="132" t="s">
        <v>9</v>
      </c>
      <c r="C7" s="133"/>
      <c r="D7" s="27" t="s">
        <v>22</v>
      </c>
      <c r="E7" s="32" t="s">
        <v>82</v>
      </c>
      <c r="F7" s="103">
        <f>'1NP'!N7+'2NP'!R7+'3NP'!S7+'4NP'!H7</f>
        <v>30</v>
      </c>
      <c r="G7" s="107"/>
      <c r="H7" s="67">
        <f t="shared" si="0"/>
        <v>0</v>
      </c>
    </row>
    <row r="8" spans="1:9" s="45" customFormat="1" ht="45" x14ac:dyDescent="0.25">
      <c r="A8" s="26" t="s">
        <v>10</v>
      </c>
      <c r="B8" s="132" t="s">
        <v>11</v>
      </c>
      <c r="C8" s="133"/>
      <c r="D8" s="27" t="s">
        <v>21</v>
      </c>
      <c r="E8" s="32" t="s">
        <v>29</v>
      </c>
      <c r="F8" s="103">
        <f>'1NP'!N8+'2NP'!R8+'3NP'!S8+'4NP'!H8</f>
        <v>26</v>
      </c>
      <c r="G8" s="107"/>
      <c r="H8" s="67">
        <f t="shared" si="0"/>
        <v>0</v>
      </c>
    </row>
    <row r="9" spans="1:9" s="45" customFormat="1" ht="75.599999999999994" customHeight="1" x14ac:dyDescent="0.25">
      <c r="A9" s="26" t="s">
        <v>12</v>
      </c>
      <c r="B9" s="132" t="s">
        <v>13</v>
      </c>
      <c r="C9" s="133"/>
      <c r="D9" s="27" t="s">
        <v>21</v>
      </c>
      <c r="E9" s="32" t="s">
        <v>30</v>
      </c>
      <c r="F9" s="103">
        <f>'1NP'!N9+'2NP'!R9+'3NP'!S9+'4NP'!H9</f>
        <v>26</v>
      </c>
      <c r="G9" s="107"/>
      <c r="H9" s="67">
        <f t="shared" si="0"/>
        <v>0</v>
      </c>
    </row>
    <row r="10" spans="1:9" s="45" customFormat="1" ht="75.599999999999994" customHeight="1" x14ac:dyDescent="0.25">
      <c r="A10" s="83" t="s">
        <v>77</v>
      </c>
      <c r="B10" s="143" t="s">
        <v>78</v>
      </c>
      <c r="C10" s="139"/>
      <c r="D10" s="22" t="s">
        <v>52</v>
      </c>
      <c r="E10" s="23" t="s">
        <v>83</v>
      </c>
      <c r="F10" s="103">
        <f>'1NP'!N10+'2NP'!R10+'3NP'!S10+'4NP'!H10</f>
        <v>2</v>
      </c>
      <c r="G10" s="107"/>
      <c r="H10" s="67">
        <f t="shared" si="0"/>
        <v>0</v>
      </c>
    </row>
    <row r="11" spans="1:9" s="45" customFormat="1" ht="75.599999999999994" customHeight="1" x14ac:dyDescent="0.25">
      <c r="A11" s="83" t="s">
        <v>73</v>
      </c>
      <c r="B11" s="143" t="s">
        <v>74</v>
      </c>
      <c r="C11" s="139"/>
      <c r="D11" s="22" t="s">
        <v>79</v>
      </c>
      <c r="E11" s="23" t="s">
        <v>83</v>
      </c>
      <c r="F11" s="103">
        <f>'1NP'!N11+'2NP'!R11+'3NP'!S11+'4NP'!H11</f>
        <v>2</v>
      </c>
      <c r="G11" s="107"/>
      <c r="H11" s="67">
        <f t="shared" si="0"/>
        <v>0</v>
      </c>
    </row>
    <row r="12" spans="1:9" s="45" customFormat="1" ht="75.599999999999994" customHeight="1" x14ac:dyDescent="0.25">
      <c r="A12" s="21" t="s">
        <v>38</v>
      </c>
      <c r="B12" s="138" t="s">
        <v>44</v>
      </c>
      <c r="C12" s="139"/>
      <c r="D12" s="22" t="s">
        <v>39</v>
      </c>
      <c r="E12" s="23" t="s">
        <v>83</v>
      </c>
      <c r="F12" s="103">
        <f>'1NP'!N12+'2NP'!R12+'3NP'!S12+'4NP'!H12</f>
        <v>6</v>
      </c>
      <c r="G12" s="107"/>
      <c r="H12" s="67">
        <f t="shared" si="0"/>
        <v>0</v>
      </c>
    </row>
    <row r="13" spans="1:9" s="45" customFormat="1" ht="75.599999999999994" customHeight="1" x14ac:dyDescent="0.25">
      <c r="A13" s="21" t="s">
        <v>36</v>
      </c>
      <c r="B13" s="138" t="s">
        <v>45</v>
      </c>
      <c r="C13" s="139"/>
      <c r="D13" s="22" t="s">
        <v>37</v>
      </c>
      <c r="E13" s="23" t="s">
        <v>83</v>
      </c>
      <c r="F13" s="103">
        <f>'1NP'!N13+'2NP'!R13+'3NP'!S13+'4NP'!H13</f>
        <v>9</v>
      </c>
      <c r="G13" s="107"/>
      <c r="H13" s="67">
        <f t="shared" si="0"/>
        <v>0</v>
      </c>
    </row>
    <row r="14" spans="1:9" s="45" customFormat="1" ht="75.599999999999994" customHeight="1" x14ac:dyDescent="0.25">
      <c r="A14" s="21" t="s">
        <v>40</v>
      </c>
      <c r="B14" s="138" t="s">
        <v>46</v>
      </c>
      <c r="C14" s="139"/>
      <c r="D14" s="22" t="s">
        <v>41</v>
      </c>
      <c r="E14" s="23" t="s">
        <v>83</v>
      </c>
      <c r="F14" s="103">
        <f>'1NP'!N14+'2NP'!R14+'3NP'!S14+'4NP'!H14</f>
        <v>16</v>
      </c>
      <c r="G14" s="107"/>
      <c r="H14" s="67">
        <f t="shared" si="0"/>
        <v>0</v>
      </c>
    </row>
    <row r="15" spans="1:9" s="45" customFormat="1" ht="76.150000000000006" customHeight="1" x14ac:dyDescent="0.25">
      <c r="A15" s="21" t="s">
        <v>15</v>
      </c>
      <c r="B15" s="138" t="s">
        <v>47</v>
      </c>
      <c r="C15" s="139"/>
      <c r="D15" s="22" t="s">
        <v>26</v>
      </c>
      <c r="E15" s="23" t="s">
        <v>83</v>
      </c>
      <c r="F15" s="103">
        <f>'1NP'!N15+'2NP'!R15+'3NP'!S15+'4NP'!H15</f>
        <v>35</v>
      </c>
      <c r="G15" s="107"/>
      <c r="H15" s="67">
        <f t="shared" si="0"/>
        <v>0</v>
      </c>
    </row>
    <row r="16" spans="1:9" s="45" customFormat="1" ht="76.150000000000006" customHeight="1" x14ac:dyDescent="0.25">
      <c r="A16" s="71" t="s">
        <v>49</v>
      </c>
      <c r="B16" s="140" t="s">
        <v>50</v>
      </c>
      <c r="C16" s="141"/>
      <c r="D16" s="22" t="s">
        <v>51</v>
      </c>
      <c r="E16" s="23" t="s">
        <v>83</v>
      </c>
      <c r="F16" s="103">
        <f>'1NP'!N16+'2NP'!R16+'3NP'!S16+'4NP'!H16</f>
        <v>2</v>
      </c>
      <c r="G16" s="107"/>
      <c r="H16" s="67">
        <f t="shared" si="0"/>
        <v>0</v>
      </c>
    </row>
    <row r="17" spans="1:8" s="45" customFormat="1" ht="76.150000000000006" customHeight="1" x14ac:dyDescent="0.25">
      <c r="A17" s="70" t="s">
        <v>59</v>
      </c>
      <c r="B17" s="140" t="s">
        <v>57</v>
      </c>
      <c r="C17" s="141"/>
      <c r="D17" s="58" t="s">
        <v>60</v>
      </c>
      <c r="E17" s="23" t="s">
        <v>84</v>
      </c>
      <c r="F17" s="103">
        <f>'1NP'!N17+'2NP'!R17+'3NP'!S17+'4NP'!H17</f>
        <v>3</v>
      </c>
      <c r="G17" s="107"/>
      <c r="H17" s="67">
        <f t="shared" si="0"/>
        <v>0</v>
      </c>
    </row>
    <row r="18" spans="1:8" s="45" customFormat="1" ht="76.150000000000006" customHeight="1" x14ac:dyDescent="0.25">
      <c r="A18" s="84" t="s">
        <v>80</v>
      </c>
      <c r="B18" s="140" t="s">
        <v>57</v>
      </c>
      <c r="C18" s="141"/>
      <c r="D18" s="58" t="s">
        <v>76</v>
      </c>
      <c r="E18" s="23" t="s">
        <v>84</v>
      </c>
      <c r="F18" s="103">
        <f>'1NP'!N18+'2NP'!R18+'3NP'!S18+'4NP'!H18</f>
        <v>2</v>
      </c>
      <c r="G18" s="107"/>
      <c r="H18" s="67">
        <f t="shared" si="0"/>
        <v>0</v>
      </c>
    </row>
    <row r="19" spans="1:8" s="45" customFormat="1" ht="76.150000000000006" customHeight="1" x14ac:dyDescent="0.25">
      <c r="A19" s="70" t="s">
        <v>56</v>
      </c>
      <c r="B19" s="140" t="s">
        <v>57</v>
      </c>
      <c r="C19" s="141"/>
      <c r="D19" s="58" t="s">
        <v>58</v>
      </c>
      <c r="E19" s="23" t="s">
        <v>85</v>
      </c>
      <c r="F19" s="103">
        <f>'1NP'!N19+'2NP'!R19+'3NP'!S19+'4NP'!H19</f>
        <v>0</v>
      </c>
      <c r="G19" s="107"/>
      <c r="H19" s="67">
        <f t="shared" si="0"/>
        <v>0</v>
      </c>
    </row>
    <row r="20" spans="1:8" s="45" customFormat="1" ht="76.150000000000006" customHeight="1" x14ac:dyDescent="0.25">
      <c r="A20" s="26" t="s">
        <v>31</v>
      </c>
      <c r="B20" s="134" t="s">
        <v>16</v>
      </c>
      <c r="C20" s="135"/>
      <c r="D20" s="31" t="s">
        <v>63</v>
      </c>
      <c r="E20" s="32" t="s">
        <v>25</v>
      </c>
      <c r="F20" s="103">
        <f>'1NP'!N20+'2NP'!R20+'3NP'!S20+'4NP'!H20</f>
        <v>33</v>
      </c>
      <c r="G20" s="107"/>
      <c r="H20" s="67">
        <f t="shared" si="0"/>
        <v>0</v>
      </c>
    </row>
    <row r="21" spans="1:8" s="45" customFormat="1" ht="76.150000000000006" customHeight="1" x14ac:dyDescent="0.25">
      <c r="A21" s="46" t="s">
        <v>53</v>
      </c>
      <c r="B21" s="142" t="s">
        <v>54</v>
      </c>
      <c r="C21" s="142"/>
      <c r="D21" s="27"/>
      <c r="E21" s="31" t="s">
        <v>64</v>
      </c>
      <c r="F21" s="103">
        <f>'1NP'!N21+'2NP'!R21+'3NP'!S21+'4NP'!H21</f>
        <v>2</v>
      </c>
      <c r="G21" s="107"/>
      <c r="H21" s="67">
        <f t="shared" si="0"/>
        <v>0</v>
      </c>
    </row>
    <row r="22" spans="1:8" s="45" customFormat="1" ht="76.150000000000006" customHeight="1" x14ac:dyDescent="0.25">
      <c r="A22" s="46" t="s">
        <v>55</v>
      </c>
      <c r="B22" s="142" t="s">
        <v>54</v>
      </c>
      <c r="C22" s="142"/>
      <c r="D22" s="27"/>
      <c r="E22" s="31" t="s">
        <v>65</v>
      </c>
      <c r="F22" s="103">
        <f>'1NP'!N22+'2NP'!R22+'3NP'!S22+'4NP'!H22</f>
        <v>18</v>
      </c>
      <c r="G22" s="107"/>
      <c r="H22" s="67">
        <f t="shared" si="0"/>
        <v>0</v>
      </c>
    </row>
    <row r="23" spans="1:8" s="45" customFormat="1" ht="76.150000000000006" customHeight="1" x14ac:dyDescent="0.25">
      <c r="A23" s="48" t="s">
        <v>14</v>
      </c>
      <c r="B23" s="136" t="s">
        <v>17</v>
      </c>
      <c r="C23" s="136"/>
      <c r="D23" s="27" t="s">
        <v>62</v>
      </c>
      <c r="E23" s="62" t="s">
        <v>24</v>
      </c>
      <c r="F23" s="103">
        <f>'1NP'!N23+'2NP'!R23+'3NP'!S23+'4NP'!H23</f>
        <v>20</v>
      </c>
      <c r="G23" s="107"/>
      <c r="H23" s="67">
        <f t="shared" si="0"/>
        <v>0</v>
      </c>
    </row>
    <row r="24" spans="1:8" s="45" customFormat="1" ht="76.150000000000006" customHeight="1" thickBot="1" x14ac:dyDescent="0.3">
      <c r="A24" s="52" t="s">
        <v>18</v>
      </c>
      <c r="B24" s="137" t="s">
        <v>19</v>
      </c>
      <c r="C24" s="137"/>
      <c r="D24" s="53" t="s">
        <v>61</v>
      </c>
      <c r="E24" s="54" t="s">
        <v>66</v>
      </c>
      <c r="F24" s="77">
        <f>'1NP'!N24+'2NP'!R24+'3NP'!S24+'4NP'!H24</f>
        <v>33</v>
      </c>
      <c r="G24" s="108"/>
      <c r="H24" s="68">
        <f t="shared" si="0"/>
        <v>0</v>
      </c>
    </row>
  </sheetData>
  <sheetProtection algorithmName="SHA-512" hashValue="BeOM09M4sUzmqiZLjv8Dv7lmCgg7FVAuzrZaxwYWJ5856zV8lbMtQYkA4NIxkBv7tVwHj7VpCgxUk+x3nFy7aw==" saltValue="9P7qfMqXf283HpybAmZKxA==" spinCount="100000" sheet="1" objects="1" scenarios="1"/>
  <mergeCells count="23">
    <mergeCell ref="B9:C9"/>
    <mergeCell ref="B5:C5"/>
    <mergeCell ref="B20:C20"/>
    <mergeCell ref="B23:C23"/>
    <mergeCell ref="B24:C24"/>
    <mergeCell ref="B8:C8"/>
    <mergeCell ref="B15:C15"/>
    <mergeCell ref="B14:C14"/>
    <mergeCell ref="B16:C16"/>
    <mergeCell ref="B17:C17"/>
    <mergeCell ref="B19:C19"/>
    <mergeCell ref="B13:C13"/>
    <mergeCell ref="B21:C21"/>
    <mergeCell ref="B22:C22"/>
    <mergeCell ref="B12:C12"/>
    <mergeCell ref="B10:C10"/>
    <mergeCell ref="B11:C11"/>
    <mergeCell ref="B18:C18"/>
    <mergeCell ref="H2:H3"/>
    <mergeCell ref="F2"/>
    <mergeCell ref="B4:C4"/>
    <mergeCell ref="B6:C6"/>
    <mergeCell ref="B7:C7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zoomScaleNormal="100" workbookViewId="0">
      <pane ySplit="4" topLeftCell="A5" activePane="bottomLeft" state="frozen"/>
      <selection activeCell="Q3" sqref="Q3"/>
      <selection pane="bottomLeft" activeCell="O8" sqref="O8"/>
    </sheetView>
  </sheetViews>
  <sheetFormatPr defaultRowHeight="12.75" x14ac:dyDescent="0.2"/>
  <cols>
    <col min="1" max="1" width="10" style="34" customWidth="1"/>
    <col min="2" max="2" width="19.28515625" style="14" customWidth="1"/>
    <col min="3" max="3" width="27.7109375" style="14" customWidth="1"/>
    <col min="4" max="4" width="19.7109375" style="14" customWidth="1"/>
    <col min="5" max="5" width="50.7109375" style="14" customWidth="1"/>
    <col min="6" max="12" width="5.7109375" style="14" customWidth="1"/>
    <col min="13" max="13" width="11.140625" style="14" bestFit="1" customWidth="1"/>
    <col min="14" max="14" width="16" style="35" bestFit="1" customWidth="1"/>
    <col min="15" max="16384" width="9.140625" style="14"/>
  </cols>
  <sheetData>
    <row r="1" spans="1:16" ht="13.9" customHeight="1" thickBot="1" x14ac:dyDescent="0.25">
      <c r="A1" s="10"/>
      <c r="B1" s="11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3"/>
    </row>
    <row r="2" spans="1:16" ht="21.75" thickBot="1" x14ac:dyDescent="0.25">
      <c r="A2" s="98" t="s">
        <v>86</v>
      </c>
      <c r="B2" s="99"/>
      <c r="C2" s="100"/>
      <c r="D2" s="100"/>
      <c r="E2" s="101"/>
      <c r="F2" s="146"/>
      <c r="G2" s="146"/>
      <c r="H2" s="146"/>
      <c r="I2" s="146"/>
      <c r="J2" s="146"/>
      <c r="K2" s="146"/>
      <c r="L2" s="146"/>
      <c r="M2" s="146"/>
      <c r="N2" s="147"/>
    </row>
    <row r="3" spans="1:16" ht="42.75" customHeight="1" thickBot="1" x14ac:dyDescent="0.25">
      <c r="A3" s="18" t="s">
        <v>67</v>
      </c>
      <c r="B3" s="17"/>
      <c r="C3" s="17"/>
      <c r="D3" s="17"/>
      <c r="E3" s="47"/>
      <c r="F3" s="152" t="s">
        <v>42</v>
      </c>
      <c r="G3" s="120"/>
      <c r="H3" s="120"/>
      <c r="I3" s="120"/>
      <c r="J3" s="120"/>
      <c r="K3" s="120"/>
      <c r="L3" s="120"/>
      <c r="M3" s="153"/>
      <c r="N3" s="49"/>
    </row>
    <row r="4" spans="1:16" s="40" customFormat="1" ht="30.75" thickBot="1" x14ac:dyDescent="0.3">
      <c r="A4" s="36" t="s">
        <v>4</v>
      </c>
      <c r="B4" s="148" t="s">
        <v>1</v>
      </c>
      <c r="C4" s="149"/>
      <c r="D4" s="37" t="s">
        <v>43</v>
      </c>
      <c r="E4" s="38" t="s">
        <v>0</v>
      </c>
      <c r="F4" s="59">
        <v>30</v>
      </c>
      <c r="G4" s="59">
        <v>31</v>
      </c>
      <c r="H4" s="59">
        <v>32</v>
      </c>
      <c r="I4" s="59">
        <v>33</v>
      </c>
      <c r="J4" s="59">
        <v>34</v>
      </c>
      <c r="K4" s="59">
        <v>35</v>
      </c>
      <c r="L4" s="59">
        <v>36</v>
      </c>
      <c r="M4" s="39" t="s">
        <v>2</v>
      </c>
      <c r="N4" s="64" t="s">
        <v>3</v>
      </c>
    </row>
    <row r="5" spans="1:16" s="40" customFormat="1" ht="60" x14ac:dyDescent="0.25">
      <c r="A5" s="88" t="s">
        <v>5</v>
      </c>
      <c r="B5" s="150" t="s">
        <v>6</v>
      </c>
      <c r="C5" s="151"/>
      <c r="D5" s="89" t="s">
        <v>23</v>
      </c>
      <c r="E5" s="28" t="s">
        <v>28</v>
      </c>
      <c r="F5" s="41">
        <v>1</v>
      </c>
      <c r="G5" s="41">
        <v>2</v>
      </c>
      <c r="H5" s="41">
        <v>1</v>
      </c>
      <c r="I5" s="41"/>
      <c r="J5" s="41">
        <v>1</v>
      </c>
      <c r="K5" s="41">
        <v>1</v>
      </c>
      <c r="L5" s="41">
        <v>1</v>
      </c>
      <c r="M5" s="85" t="s">
        <v>35</v>
      </c>
      <c r="N5" s="86">
        <f>SUM(F5:L5)</f>
        <v>7</v>
      </c>
    </row>
    <row r="6" spans="1:16" s="40" customFormat="1" ht="60" x14ac:dyDescent="0.25">
      <c r="A6" s="26" t="s">
        <v>20</v>
      </c>
      <c r="B6" s="132" t="s">
        <v>7</v>
      </c>
      <c r="C6" s="133"/>
      <c r="D6" s="27" t="s">
        <v>27</v>
      </c>
      <c r="E6" s="32" t="s">
        <v>81</v>
      </c>
      <c r="F6" s="43">
        <v>1</v>
      </c>
      <c r="G6" s="43">
        <v>2</v>
      </c>
      <c r="H6" s="43">
        <v>1</v>
      </c>
      <c r="I6" s="43"/>
      <c r="J6" s="43">
        <v>1</v>
      </c>
      <c r="K6" s="43">
        <v>1</v>
      </c>
      <c r="L6" s="43">
        <v>1</v>
      </c>
      <c r="M6" s="87" t="s">
        <v>35</v>
      </c>
      <c r="N6" s="51">
        <f t="shared" ref="N6:N24" si="0">SUM(F6:L6)</f>
        <v>7</v>
      </c>
    </row>
    <row r="7" spans="1:16" s="40" customFormat="1" ht="45" x14ac:dyDescent="0.25">
      <c r="A7" s="26" t="s">
        <v>8</v>
      </c>
      <c r="B7" s="132" t="s">
        <v>9</v>
      </c>
      <c r="C7" s="133"/>
      <c r="D7" s="27" t="s">
        <v>22</v>
      </c>
      <c r="E7" s="32" t="s">
        <v>82</v>
      </c>
      <c r="F7" s="24"/>
      <c r="G7" s="24">
        <v>1</v>
      </c>
      <c r="H7" s="24">
        <v>1</v>
      </c>
      <c r="I7" s="24">
        <v>2</v>
      </c>
      <c r="J7" s="24">
        <v>2</v>
      </c>
      <c r="K7" s="24">
        <v>1</v>
      </c>
      <c r="L7" s="24">
        <v>1</v>
      </c>
      <c r="M7" s="87" t="s">
        <v>35</v>
      </c>
      <c r="N7" s="51">
        <f t="shared" si="0"/>
        <v>8</v>
      </c>
    </row>
    <row r="8" spans="1:16" s="40" customFormat="1" ht="75.599999999999994" customHeight="1" x14ac:dyDescent="0.25">
      <c r="A8" s="26" t="s">
        <v>10</v>
      </c>
      <c r="B8" s="132" t="s">
        <v>11</v>
      </c>
      <c r="C8" s="133"/>
      <c r="D8" s="27" t="s">
        <v>21</v>
      </c>
      <c r="E8" s="32" t="s">
        <v>29</v>
      </c>
      <c r="F8" s="24">
        <v>1</v>
      </c>
      <c r="G8" s="24">
        <v>2</v>
      </c>
      <c r="H8" s="24">
        <v>1</v>
      </c>
      <c r="I8" s="24"/>
      <c r="J8" s="24">
        <v>1</v>
      </c>
      <c r="K8" s="24">
        <v>1</v>
      </c>
      <c r="L8" s="24">
        <v>1</v>
      </c>
      <c r="M8" s="87" t="s">
        <v>35</v>
      </c>
      <c r="N8" s="51">
        <f t="shared" si="0"/>
        <v>7</v>
      </c>
    </row>
    <row r="9" spans="1:16" s="40" customFormat="1" ht="75.599999999999994" customHeight="1" x14ac:dyDescent="0.25">
      <c r="A9" s="26" t="s">
        <v>12</v>
      </c>
      <c r="B9" s="132" t="s">
        <v>13</v>
      </c>
      <c r="C9" s="133"/>
      <c r="D9" s="27" t="s">
        <v>21</v>
      </c>
      <c r="E9" s="32" t="s">
        <v>30</v>
      </c>
      <c r="F9" s="24">
        <v>1</v>
      </c>
      <c r="G9" s="24">
        <v>1</v>
      </c>
      <c r="H9" s="24">
        <v>1</v>
      </c>
      <c r="I9" s="24">
        <v>1</v>
      </c>
      <c r="J9" s="24">
        <v>1</v>
      </c>
      <c r="K9" s="24">
        <v>1</v>
      </c>
      <c r="L9" s="24">
        <v>1</v>
      </c>
      <c r="M9" s="87" t="s">
        <v>35</v>
      </c>
      <c r="N9" s="51">
        <f t="shared" si="0"/>
        <v>7</v>
      </c>
    </row>
    <row r="10" spans="1:16" s="40" customFormat="1" ht="75.599999999999994" customHeight="1" x14ac:dyDescent="0.25">
      <c r="A10" s="83" t="s">
        <v>77</v>
      </c>
      <c r="B10" s="143" t="s">
        <v>78</v>
      </c>
      <c r="C10" s="139"/>
      <c r="D10" s="22" t="s">
        <v>52</v>
      </c>
      <c r="E10" s="23" t="s">
        <v>83</v>
      </c>
      <c r="F10" s="29">
        <v>1</v>
      </c>
      <c r="G10" s="29"/>
      <c r="H10" s="29">
        <v>1</v>
      </c>
      <c r="I10" s="29"/>
      <c r="J10" s="29"/>
      <c r="K10" s="29"/>
      <c r="L10" s="29"/>
      <c r="M10" s="87" t="s">
        <v>35</v>
      </c>
      <c r="N10" s="51">
        <f t="shared" si="0"/>
        <v>2</v>
      </c>
    </row>
    <row r="11" spans="1:16" s="40" customFormat="1" ht="76.150000000000006" customHeight="1" x14ac:dyDescent="0.25">
      <c r="A11" s="79" t="s">
        <v>73</v>
      </c>
      <c r="B11" s="145" t="s">
        <v>74</v>
      </c>
      <c r="C11" s="139"/>
      <c r="D11" s="22" t="s">
        <v>39</v>
      </c>
      <c r="E11" s="23" t="s">
        <v>83</v>
      </c>
      <c r="F11" s="29"/>
      <c r="G11" s="29"/>
      <c r="H11" s="29"/>
      <c r="I11" s="29"/>
      <c r="J11" s="29"/>
      <c r="K11" s="29"/>
      <c r="L11" s="29"/>
      <c r="M11" s="87" t="s">
        <v>35</v>
      </c>
      <c r="N11" s="51">
        <f t="shared" si="0"/>
        <v>0</v>
      </c>
      <c r="O11" s="92"/>
      <c r="P11" s="93" t="s">
        <v>75</v>
      </c>
    </row>
    <row r="12" spans="1:16" s="40" customFormat="1" ht="76.150000000000006" customHeight="1" x14ac:dyDescent="0.25">
      <c r="A12" s="21" t="s">
        <v>38</v>
      </c>
      <c r="B12" s="138" t="s">
        <v>44</v>
      </c>
      <c r="C12" s="139"/>
      <c r="D12" s="22" t="s">
        <v>39</v>
      </c>
      <c r="E12" s="23" t="s">
        <v>83</v>
      </c>
      <c r="F12" s="29"/>
      <c r="G12" s="29"/>
      <c r="H12" s="29"/>
      <c r="I12" s="29"/>
      <c r="J12" s="29"/>
      <c r="K12" s="29"/>
      <c r="L12" s="29"/>
      <c r="M12" s="87" t="s">
        <v>35</v>
      </c>
      <c r="N12" s="51">
        <f t="shared" si="0"/>
        <v>0</v>
      </c>
    </row>
    <row r="13" spans="1:16" s="40" customFormat="1" ht="76.150000000000006" customHeight="1" x14ac:dyDescent="0.25">
      <c r="A13" s="21" t="s">
        <v>36</v>
      </c>
      <c r="B13" s="138" t="s">
        <v>45</v>
      </c>
      <c r="C13" s="139"/>
      <c r="D13" s="22" t="s">
        <v>37</v>
      </c>
      <c r="E13" s="23" t="s">
        <v>83</v>
      </c>
      <c r="F13" s="29">
        <v>1</v>
      </c>
      <c r="G13" s="29">
        <v>1</v>
      </c>
      <c r="H13" s="29"/>
      <c r="I13" s="29"/>
      <c r="J13" s="29">
        <v>1</v>
      </c>
      <c r="K13" s="29">
        <v>1</v>
      </c>
      <c r="L13" s="29">
        <v>1</v>
      </c>
      <c r="M13" s="87" t="s">
        <v>35</v>
      </c>
      <c r="N13" s="51">
        <f t="shared" si="0"/>
        <v>5</v>
      </c>
    </row>
    <row r="14" spans="1:16" s="40" customFormat="1" ht="76.150000000000006" customHeight="1" x14ac:dyDescent="0.25">
      <c r="A14" s="21" t="s">
        <v>40</v>
      </c>
      <c r="B14" s="138" t="s">
        <v>46</v>
      </c>
      <c r="C14" s="139"/>
      <c r="D14" s="22" t="s">
        <v>41</v>
      </c>
      <c r="E14" s="23" t="s">
        <v>83</v>
      </c>
      <c r="F14" s="29"/>
      <c r="G14" s="29"/>
      <c r="H14" s="29"/>
      <c r="I14" s="29"/>
      <c r="J14" s="29"/>
      <c r="K14" s="29"/>
      <c r="L14" s="29"/>
      <c r="M14" s="87" t="s">
        <v>35</v>
      </c>
      <c r="N14" s="51">
        <f t="shared" si="0"/>
        <v>0</v>
      </c>
    </row>
    <row r="15" spans="1:16" s="40" customFormat="1" ht="76.150000000000006" customHeight="1" x14ac:dyDescent="0.25">
      <c r="A15" s="21" t="s">
        <v>15</v>
      </c>
      <c r="B15" s="138" t="s">
        <v>47</v>
      </c>
      <c r="C15" s="139"/>
      <c r="D15" s="22" t="s">
        <v>26</v>
      </c>
      <c r="E15" s="23" t="s">
        <v>83</v>
      </c>
      <c r="F15" s="29"/>
      <c r="G15" s="29">
        <v>3</v>
      </c>
      <c r="H15" s="29">
        <v>1</v>
      </c>
      <c r="I15" s="29"/>
      <c r="J15" s="29">
        <v>2</v>
      </c>
      <c r="K15" s="29">
        <v>2</v>
      </c>
      <c r="L15" s="29">
        <v>1</v>
      </c>
      <c r="M15" s="87" t="s">
        <v>35</v>
      </c>
      <c r="N15" s="51">
        <f t="shared" si="0"/>
        <v>9</v>
      </c>
    </row>
    <row r="16" spans="1:16" s="40" customFormat="1" ht="76.150000000000006" customHeight="1" x14ac:dyDescent="0.25">
      <c r="A16" s="71" t="s">
        <v>49</v>
      </c>
      <c r="B16" s="140" t="s">
        <v>50</v>
      </c>
      <c r="C16" s="141"/>
      <c r="D16" s="22" t="s">
        <v>51</v>
      </c>
      <c r="E16" s="23" t="s">
        <v>83</v>
      </c>
      <c r="F16" s="29"/>
      <c r="G16" s="29">
        <v>1</v>
      </c>
      <c r="H16" s="29"/>
      <c r="I16" s="29"/>
      <c r="J16" s="29"/>
      <c r="K16" s="29"/>
      <c r="L16" s="29">
        <v>1</v>
      </c>
      <c r="M16" s="87" t="s">
        <v>35</v>
      </c>
      <c r="N16" s="51">
        <f t="shared" si="0"/>
        <v>2</v>
      </c>
    </row>
    <row r="17" spans="1:14" s="40" customFormat="1" ht="76.150000000000006" customHeight="1" x14ac:dyDescent="0.25">
      <c r="A17" s="70" t="s">
        <v>59</v>
      </c>
      <c r="B17" s="140" t="s">
        <v>57</v>
      </c>
      <c r="C17" s="141"/>
      <c r="D17" s="58" t="s">
        <v>60</v>
      </c>
      <c r="E17" s="23" t="s">
        <v>84</v>
      </c>
      <c r="F17" s="33"/>
      <c r="G17" s="33"/>
      <c r="H17" s="33"/>
      <c r="I17" s="33">
        <v>1</v>
      </c>
      <c r="J17" s="33"/>
      <c r="K17" s="33"/>
      <c r="L17" s="33"/>
      <c r="M17" s="87" t="s">
        <v>35</v>
      </c>
      <c r="N17" s="51">
        <f t="shared" si="0"/>
        <v>1</v>
      </c>
    </row>
    <row r="18" spans="1:14" s="40" customFormat="1" ht="76.150000000000006" customHeight="1" x14ac:dyDescent="0.25">
      <c r="A18" s="84" t="s">
        <v>80</v>
      </c>
      <c r="B18" s="140" t="s">
        <v>57</v>
      </c>
      <c r="C18" s="141"/>
      <c r="D18" s="58" t="s">
        <v>76</v>
      </c>
      <c r="E18" s="23" t="s">
        <v>84</v>
      </c>
      <c r="F18" s="33"/>
      <c r="G18" s="33"/>
      <c r="H18" s="33"/>
      <c r="I18" s="33"/>
      <c r="J18" s="33"/>
      <c r="K18" s="33"/>
      <c r="L18" s="33"/>
      <c r="M18" s="87" t="s">
        <v>35</v>
      </c>
      <c r="N18" s="51">
        <f t="shared" si="0"/>
        <v>0</v>
      </c>
    </row>
    <row r="19" spans="1:14" s="40" customFormat="1" ht="76.150000000000006" customHeight="1" x14ac:dyDescent="0.25">
      <c r="A19" s="70" t="s">
        <v>56</v>
      </c>
      <c r="B19" s="140" t="s">
        <v>57</v>
      </c>
      <c r="C19" s="141"/>
      <c r="D19" s="58" t="s">
        <v>58</v>
      </c>
      <c r="E19" s="23" t="s">
        <v>85</v>
      </c>
      <c r="F19" s="33"/>
      <c r="G19" s="33"/>
      <c r="H19" s="33"/>
      <c r="I19" s="33"/>
      <c r="J19" s="33"/>
      <c r="K19" s="33"/>
      <c r="L19" s="33"/>
      <c r="M19" s="87" t="s">
        <v>35</v>
      </c>
      <c r="N19" s="51">
        <f t="shared" si="0"/>
        <v>0</v>
      </c>
    </row>
    <row r="20" spans="1:14" s="40" customFormat="1" ht="30" x14ac:dyDescent="0.25">
      <c r="A20" s="26" t="s">
        <v>31</v>
      </c>
      <c r="B20" s="134" t="s">
        <v>16</v>
      </c>
      <c r="C20" s="135"/>
      <c r="D20" s="31" t="s">
        <v>63</v>
      </c>
      <c r="E20" s="32" t="s">
        <v>25</v>
      </c>
      <c r="F20" s="33">
        <v>1</v>
      </c>
      <c r="G20" s="33">
        <v>2</v>
      </c>
      <c r="H20" s="33">
        <v>1</v>
      </c>
      <c r="I20" s="33"/>
      <c r="J20" s="33">
        <v>1</v>
      </c>
      <c r="K20" s="33">
        <v>1</v>
      </c>
      <c r="L20" s="33">
        <v>1</v>
      </c>
      <c r="M20" s="87" t="s">
        <v>35</v>
      </c>
      <c r="N20" s="51">
        <f t="shared" si="0"/>
        <v>7</v>
      </c>
    </row>
    <row r="21" spans="1:14" ht="45" x14ac:dyDescent="0.2">
      <c r="A21" s="46" t="s">
        <v>53</v>
      </c>
      <c r="B21" s="142" t="s">
        <v>54</v>
      </c>
      <c r="C21" s="142"/>
      <c r="D21" s="27"/>
      <c r="E21" s="31" t="s">
        <v>64</v>
      </c>
      <c r="F21" s="33"/>
      <c r="G21" s="33"/>
      <c r="H21" s="33"/>
      <c r="I21" s="33"/>
      <c r="J21" s="33"/>
      <c r="K21" s="33"/>
      <c r="L21" s="33"/>
      <c r="M21" s="87" t="s">
        <v>35</v>
      </c>
      <c r="N21" s="51">
        <f t="shared" si="0"/>
        <v>0</v>
      </c>
    </row>
    <row r="22" spans="1:14" ht="30" x14ac:dyDescent="0.2">
      <c r="A22" s="46" t="s">
        <v>55</v>
      </c>
      <c r="B22" s="142" t="s">
        <v>54</v>
      </c>
      <c r="C22" s="142"/>
      <c r="D22" s="27"/>
      <c r="E22" s="31" t="s">
        <v>65</v>
      </c>
      <c r="F22" s="33">
        <v>1</v>
      </c>
      <c r="G22" s="33">
        <v>2</v>
      </c>
      <c r="H22" s="33">
        <v>1</v>
      </c>
      <c r="I22" s="33"/>
      <c r="J22" s="33">
        <v>1</v>
      </c>
      <c r="K22" s="33">
        <v>1</v>
      </c>
      <c r="L22" s="33">
        <v>1</v>
      </c>
      <c r="M22" s="87" t="s">
        <v>35</v>
      </c>
      <c r="N22" s="51">
        <f t="shared" si="0"/>
        <v>7</v>
      </c>
    </row>
    <row r="23" spans="1:14" ht="15" x14ac:dyDescent="0.2">
      <c r="A23" s="48" t="s">
        <v>14</v>
      </c>
      <c r="B23" s="136" t="s">
        <v>17</v>
      </c>
      <c r="C23" s="136"/>
      <c r="D23" s="27" t="s">
        <v>62</v>
      </c>
      <c r="E23" s="62" t="s">
        <v>24</v>
      </c>
      <c r="F23" s="33">
        <v>1</v>
      </c>
      <c r="G23" s="33">
        <v>1</v>
      </c>
      <c r="H23" s="33">
        <v>1</v>
      </c>
      <c r="I23" s="33"/>
      <c r="J23" s="33">
        <v>1</v>
      </c>
      <c r="K23" s="33">
        <v>1</v>
      </c>
      <c r="L23" s="33">
        <v>1</v>
      </c>
      <c r="M23" s="87" t="s">
        <v>35</v>
      </c>
      <c r="N23" s="51">
        <f t="shared" si="0"/>
        <v>6</v>
      </c>
    </row>
    <row r="24" spans="1:14" ht="30.75" thickBot="1" x14ac:dyDescent="0.25">
      <c r="A24" s="52" t="s">
        <v>18</v>
      </c>
      <c r="B24" s="137" t="s">
        <v>19</v>
      </c>
      <c r="C24" s="137"/>
      <c r="D24" s="53" t="s">
        <v>61</v>
      </c>
      <c r="E24" s="54" t="s">
        <v>66</v>
      </c>
      <c r="F24" s="75">
        <v>1</v>
      </c>
      <c r="G24" s="75">
        <v>2</v>
      </c>
      <c r="H24" s="75">
        <v>1</v>
      </c>
      <c r="I24" s="75"/>
      <c r="J24" s="75">
        <v>1</v>
      </c>
      <c r="K24" s="75">
        <v>1</v>
      </c>
      <c r="L24" s="75">
        <v>1</v>
      </c>
      <c r="M24" s="90" t="s">
        <v>35</v>
      </c>
      <c r="N24" s="91">
        <f t="shared" si="0"/>
        <v>7</v>
      </c>
    </row>
  </sheetData>
  <sheetProtection algorithmName="SHA-512" hashValue="lOyOuqLLR0+gELMHioRSMrsCQ8DmU8PdExOBLf+GkVmQw0cx5omfbLjqHTRNmR869nS8pT6bZLe9et2DrpHHBg==" saltValue="e9eStLtJh31875HmTePTGA==" spinCount="100000" sheet="1" objects="1" scenarios="1"/>
  <mergeCells count="23">
    <mergeCell ref="F2:N2"/>
    <mergeCell ref="B4:C4"/>
    <mergeCell ref="B5:C5"/>
    <mergeCell ref="B6:C6"/>
    <mergeCell ref="B7:C7"/>
    <mergeCell ref="F3:M3"/>
    <mergeCell ref="B8:C8"/>
    <mergeCell ref="B11:C11"/>
    <mergeCell ref="B9:C9"/>
    <mergeCell ref="B12:C12"/>
    <mergeCell ref="B13:C13"/>
    <mergeCell ref="B14:C14"/>
    <mergeCell ref="B15:C15"/>
    <mergeCell ref="B10:C10"/>
    <mergeCell ref="B23:C23"/>
    <mergeCell ref="B24:C24"/>
    <mergeCell ref="B16:C16"/>
    <mergeCell ref="B17:C17"/>
    <mergeCell ref="B19:C19"/>
    <mergeCell ref="B20:C20"/>
    <mergeCell ref="B21:C21"/>
    <mergeCell ref="B22:C22"/>
    <mergeCell ref="B18:C18"/>
  </mergeCells>
  <pageMargins left="0.25" right="0.25" top="0.75" bottom="0.75" header="0.3" footer="0.3"/>
  <pageSetup paperSize="9" scale="5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zoomScaleNormal="100" workbookViewId="0">
      <pane ySplit="4" topLeftCell="A5" activePane="bottomLeft" state="frozen"/>
      <selection activeCell="Q3" sqref="Q3"/>
      <selection pane="bottomLeft" activeCell="F3" sqref="F3:Q3"/>
    </sheetView>
  </sheetViews>
  <sheetFormatPr defaultRowHeight="12.75" x14ac:dyDescent="0.2"/>
  <cols>
    <col min="1" max="1" width="10" style="34" customWidth="1"/>
    <col min="2" max="2" width="19.28515625" style="14" customWidth="1"/>
    <col min="3" max="3" width="27.7109375" style="14" customWidth="1"/>
    <col min="4" max="4" width="19.7109375" style="14" customWidth="1"/>
    <col min="5" max="5" width="50.7109375" style="14" customWidth="1"/>
    <col min="6" max="16" width="5.7109375" style="14" customWidth="1"/>
    <col min="17" max="17" width="11.140625" style="14" bestFit="1" customWidth="1"/>
    <col min="18" max="18" width="16" style="35" bestFit="1" customWidth="1"/>
    <col min="19" max="16384" width="9.140625" style="14"/>
  </cols>
  <sheetData>
    <row r="1" spans="1:18" ht="13.9" customHeight="1" thickBot="1" x14ac:dyDescent="0.25">
      <c r="A1" s="10"/>
      <c r="B1" s="11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</row>
    <row r="2" spans="1:18" ht="21.75" thickBot="1" x14ac:dyDescent="0.25">
      <c r="A2" s="98" t="s">
        <v>87</v>
      </c>
      <c r="B2" s="99"/>
      <c r="C2" s="100"/>
      <c r="D2" s="100"/>
      <c r="E2" s="101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7"/>
    </row>
    <row r="3" spans="1:18" ht="42.75" customHeight="1" thickBot="1" x14ac:dyDescent="0.25">
      <c r="A3" s="18" t="s">
        <v>67</v>
      </c>
      <c r="B3" s="17"/>
      <c r="C3" s="17"/>
      <c r="D3" s="17"/>
      <c r="E3" s="47"/>
      <c r="F3" s="152" t="s">
        <v>42</v>
      </c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53"/>
      <c r="R3" s="49"/>
    </row>
    <row r="4" spans="1:18" s="40" customFormat="1" ht="30.75" thickBot="1" x14ac:dyDescent="0.3">
      <c r="A4" s="36" t="s">
        <v>4</v>
      </c>
      <c r="B4" s="148" t="s">
        <v>1</v>
      </c>
      <c r="C4" s="149"/>
      <c r="D4" s="37" t="s">
        <v>43</v>
      </c>
      <c r="E4" s="38" t="s">
        <v>0</v>
      </c>
      <c r="F4" s="59">
        <v>138</v>
      </c>
      <c r="G4" s="59">
        <v>139</v>
      </c>
      <c r="H4" s="59">
        <v>140</v>
      </c>
      <c r="I4" s="59">
        <v>141</v>
      </c>
      <c r="J4" s="59">
        <v>142</v>
      </c>
      <c r="K4" s="59">
        <v>143</v>
      </c>
      <c r="L4" s="59">
        <v>144</v>
      </c>
      <c r="M4" s="59"/>
      <c r="N4" s="59"/>
      <c r="O4" s="59"/>
      <c r="P4" s="59"/>
      <c r="Q4" s="39" t="s">
        <v>2</v>
      </c>
      <c r="R4" s="64" t="s">
        <v>3</v>
      </c>
    </row>
    <row r="5" spans="1:18" s="40" customFormat="1" ht="60" x14ac:dyDescent="0.25">
      <c r="A5" s="26" t="s">
        <v>5</v>
      </c>
      <c r="B5" s="144" t="s">
        <v>6</v>
      </c>
      <c r="C5" s="133"/>
      <c r="D5" s="27" t="s">
        <v>23</v>
      </c>
      <c r="E5" s="28" t="s">
        <v>28</v>
      </c>
      <c r="F5" s="41">
        <v>4</v>
      </c>
      <c r="G5" s="41">
        <v>3</v>
      </c>
      <c r="H5" s="41">
        <v>1</v>
      </c>
      <c r="I5" s="41">
        <v>1</v>
      </c>
      <c r="J5" s="41">
        <v>2</v>
      </c>
      <c r="K5" s="41">
        <v>2</v>
      </c>
      <c r="L5" s="41">
        <v>2</v>
      </c>
      <c r="M5" s="41"/>
      <c r="N5" s="41"/>
      <c r="O5" s="41"/>
      <c r="P5" s="41"/>
      <c r="Q5" s="42" t="s">
        <v>35</v>
      </c>
      <c r="R5" s="65">
        <f t="shared" ref="R5:R15" si="0">SUM(F5:P5)</f>
        <v>15</v>
      </c>
    </row>
    <row r="6" spans="1:18" s="40" customFormat="1" ht="60" x14ac:dyDescent="0.25">
      <c r="A6" s="26" t="s">
        <v>20</v>
      </c>
      <c r="B6" s="132" t="s">
        <v>7</v>
      </c>
      <c r="C6" s="133"/>
      <c r="D6" s="27" t="s">
        <v>27</v>
      </c>
      <c r="E6" s="32" t="s">
        <v>81</v>
      </c>
      <c r="F6" s="43"/>
      <c r="G6" s="43">
        <v>3</v>
      </c>
      <c r="H6" s="43">
        <v>3</v>
      </c>
      <c r="I6" s="43">
        <v>2</v>
      </c>
      <c r="J6" s="43">
        <v>3</v>
      </c>
      <c r="K6" s="43">
        <v>3</v>
      </c>
      <c r="L6" s="43">
        <v>3</v>
      </c>
      <c r="M6" s="43"/>
      <c r="N6" s="43"/>
      <c r="O6" s="43"/>
      <c r="P6" s="43"/>
      <c r="Q6" s="44" t="s">
        <v>35</v>
      </c>
      <c r="R6" s="72">
        <f t="shared" si="0"/>
        <v>17</v>
      </c>
    </row>
    <row r="7" spans="1:18" s="40" customFormat="1" ht="45" x14ac:dyDescent="0.25">
      <c r="A7" s="26" t="s">
        <v>8</v>
      </c>
      <c r="B7" s="132" t="s">
        <v>9</v>
      </c>
      <c r="C7" s="133"/>
      <c r="D7" s="27" t="s">
        <v>22</v>
      </c>
      <c r="E7" s="32" t="s">
        <v>82</v>
      </c>
      <c r="F7" s="24">
        <v>2</v>
      </c>
      <c r="G7" s="24">
        <v>5</v>
      </c>
      <c r="H7" s="24">
        <v>2</v>
      </c>
      <c r="I7" s="24">
        <v>1</v>
      </c>
      <c r="J7" s="24">
        <v>2</v>
      </c>
      <c r="K7" s="24">
        <v>1</v>
      </c>
      <c r="L7" s="24">
        <v>2</v>
      </c>
      <c r="M7" s="24"/>
      <c r="N7" s="24"/>
      <c r="O7" s="24"/>
      <c r="P7" s="24"/>
      <c r="Q7" s="25" t="s">
        <v>35</v>
      </c>
      <c r="R7" s="51">
        <f t="shared" si="0"/>
        <v>15</v>
      </c>
    </row>
    <row r="8" spans="1:18" s="40" customFormat="1" ht="75.599999999999994" customHeight="1" x14ac:dyDescent="0.25">
      <c r="A8" s="26" t="s">
        <v>10</v>
      </c>
      <c r="B8" s="132" t="s">
        <v>11</v>
      </c>
      <c r="C8" s="133"/>
      <c r="D8" s="27" t="s">
        <v>21</v>
      </c>
      <c r="E8" s="32" t="s">
        <v>29</v>
      </c>
      <c r="F8" s="24"/>
      <c r="G8" s="24"/>
      <c r="H8" s="24">
        <v>1</v>
      </c>
      <c r="I8" s="24">
        <v>2</v>
      </c>
      <c r="J8" s="24">
        <v>1</v>
      </c>
      <c r="K8" s="24"/>
      <c r="L8" s="24">
        <v>1</v>
      </c>
      <c r="M8" s="24"/>
      <c r="N8" s="24"/>
      <c r="O8" s="24"/>
      <c r="P8" s="24"/>
      <c r="Q8" s="25" t="s">
        <v>35</v>
      </c>
      <c r="R8" s="72">
        <f t="shared" si="0"/>
        <v>5</v>
      </c>
    </row>
    <row r="9" spans="1:18" s="40" customFormat="1" ht="75.599999999999994" customHeight="1" x14ac:dyDescent="0.25">
      <c r="A9" s="26" t="s">
        <v>12</v>
      </c>
      <c r="B9" s="132" t="s">
        <v>13</v>
      </c>
      <c r="C9" s="133"/>
      <c r="D9" s="27" t="s">
        <v>21</v>
      </c>
      <c r="E9" s="32" t="s">
        <v>30</v>
      </c>
      <c r="F9" s="24">
        <v>1</v>
      </c>
      <c r="G9" s="24">
        <v>1</v>
      </c>
      <c r="H9" s="24">
        <v>1</v>
      </c>
      <c r="I9" s="24">
        <v>1</v>
      </c>
      <c r="J9" s="24">
        <v>1</v>
      </c>
      <c r="K9" s="24">
        <v>1</v>
      </c>
      <c r="L9" s="24">
        <v>1</v>
      </c>
      <c r="M9" s="24"/>
      <c r="N9" s="24"/>
      <c r="O9" s="24"/>
      <c r="P9" s="24"/>
      <c r="Q9" s="60" t="s">
        <v>35</v>
      </c>
      <c r="R9" s="73">
        <f t="shared" si="0"/>
        <v>7</v>
      </c>
    </row>
    <row r="10" spans="1:18" s="40" customFormat="1" ht="75.599999999999994" customHeight="1" x14ac:dyDescent="0.25">
      <c r="A10" s="83" t="s">
        <v>77</v>
      </c>
      <c r="B10" s="143" t="s">
        <v>78</v>
      </c>
      <c r="C10" s="139"/>
      <c r="D10" s="22" t="s">
        <v>52</v>
      </c>
      <c r="E10" s="23" t="s">
        <v>83</v>
      </c>
      <c r="F10" s="24"/>
      <c r="G10" s="24"/>
      <c r="H10" s="24"/>
      <c r="I10" s="24"/>
      <c r="J10" s="24"/>
      <c r="K10" s="24"/>
      <c r="L10" s="24">
        <v>2</v>
      </c>
      <c r="M10" s="24"/>
      <c r="N10" s="24"/>
      <c r="O10" s="24"/>
      <c r="P10" s="24"/>
      <c r="Q10" s="60"/>
      <c r="R10" s="73"/>
    </row>
    <row r="11" spans="1:18" s="40" customFormat="1" ht="76.150000000000006" customHeight="1" x14ac:dyDescent="0.25">
      <c r="A11" s="79" t="s">
        <v>73</v>
      </c>
      <c r="B11" s="145" t="s">
        <v>74</v>
      </c>
      <c r="C11" s="139"/>
      <c r="D11" s="22" t="s">
        <v>39</v>
      </c>
      <c r="E11" s="23" t="s">
        <v>83</v>
      </c>
      <c r="F11" s="29">
        <v>2</v>
      </c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30" t="s">
        <v>35</v>
      </c>
      <c r="R11" s="51">
        <f t="shared" ref="R11" si="1">SUM(F11:P11)</f>
        <v>2</v>
      </c>
    </row>
    <row r="12" spans="1:18" s="40" customFormat="1" ht="76.150000000000006" customHeight="1" x14ac:dyDescent="0.25">
      <c r="A12" s="21" t="s">
        <v>38</v>
      </c>
      <c r="B12" s="138" t="s">
        <v>44</v>
      </c>
      <c r="C12" s="139"/>
      <c r="D12" s="22" t="s">
        <v>39</v>
      </c>
      <c r="E12" s="23" t="s">
        <v>83</v>
      </c>
      <c r="F12" s="29"/>
      <c r="G12" s="29"/>
      <c r="H12" s="29">
        <v>1</v>
      </c>
      <c r="I12" s="29">
        <v>1</v>
      </c>
      <c r="J12" s="29">
        <v>2</v>
      </c>
      <c r="K12" s="29"/>
      <c r="L12" s="29"/>
      <c r="M12" s="29"/>
      <c r="N12" s="29"/>
      <c r="O12" s="29"/>
      <c r="P12" s="29"/>
      <c r="Q12" s="30" t="s">
        <v>35</v>
      </c>
      <c r="R12" s="51">
        <f t="shared" si="0"/>
        <v>4</v>
      </c>
    </row>
    <row r="13" spans="1:18" s="40" customFormat="1" ht="76.150000000000006" customHeight="1" x14ac:dyDescent="0.25">
      <c r="A13" s="21" t="s">
        <v>36</v>
      </c>
      <c r="B13" s="138" t="s">
        <v>45</v>
      </c>
      <c r="C13" s="139"/>
      <c r="D13" s="22" t="s">
        <v>37</v>
      </c>
      <c r="E13" s="23" t="s">
        <v>83</v>
      </c>
      <c r="F13" s="29"/>
      <c r="G13" s="29">
        <v>1</v>
      </c>
      <c r="H13" s="29"/>
      <c r="I13" s="29"/>
      <c r="J13" s="29">
        <v>2</v>
      </c>
      <c r="K13" s="29">
        <v>1</v>
      </c>
      <c r="L13" s="29"/>
      <c r="M13" s="29"/>
      <c r="N13" s="29"/>
      <c r="O13" s="29"/>
      <c r="P13" s="29"/>
      <c r="Q13" s="30" t="s">
        <v>35</v>
      </c>
      <c r="R13" s="72">
        <f t="shared" si="0"/>
        <v>4</v>
      </c>
    </row>
    <row r="14" spans="1:18" s="40" customFormat="1" ht="76.150000000000006" customHeight="1" x14ac:dyDescent="0.25">
      <c r="A14" s="21" t="s">
        <v>40</v>
      </c>
      <c r="B14" s="138" t="s">
        <v>46</v>
      </c>
      <c r="C14" s="139"/>
      <c r="D14" s="22" t="s">
        <v>41</v>
      </c>
      <c r="E14" s="23" t="s">
        <v>83</v>
      </c>
      <c r="F14" s="29"/>
      <c r="G14" s="29">
        <v>2</v>
      </c>
      <c r="H14" s="29"/>
      <c r="I14" s="29"/>
      <c r="J14" s="29"/>
      <c r="K14" s="29"/>
      <c r="L14" s="29"/>
      <c r="M14" s="29"/>
      <c r="N14" s="29"/>
      <c r="O14" s="29"/>
      <c r="P14" s="29"/>
      <c r="Q14" s="30" t="s">
        <v>35</v>
      </c>
      <c r="R14" s="73">
        <f t="shared" si="0"/>
        <v>2</v>
      </c>
    </row>
    <row r="15" spans="1:18" s="40" customFormat="1" ht="76.150000000000006" customHeight="1" x14ac:dyDescent="0.25">
      <c r="A15" s="21" t="s">
        <v>15</v>
      </c>
      <c r="B15" s="138" t="s">
        <v>47</v>
      </c>
      <c r="C15" s="139"/>
      <c r="D15" s="22" t="s">
        <v>26</v>
      </c>
      <c r="E15" s="23" t="s">
        <v>83</v>
      </c>
      <c r="F15" s="29">
        <v>2</v>
      </c>
      <c r="G15" s="29">
        <v>3</v>
      </c>
      <c r="H15" s="29">
        <v>1</v>
      </c>
      <c r="I15" s="29">
        <v>1</v>
      </c>
      <c r="J15" s="29"/>
      <c r="K15" s="29">
        <v>2</v>
      </c>
      <c r="L15" s="29">
        <v>2</v>
      </c>
      <c r="M15" s="29"/>
      <c r="N15" s="29"/>
      <c r="O15" s="29"/>
      <c r="P15" s="29"/>
      <c r="Q15" s="30" t="s">
        <v>35</v>
      </c>
      <c r="R15" s="51">
        <f t="shared" si="0"/>
        <v>11</v>
      </c>
    </row>
    <row r="16" spans="1:18" s="40" customFormat="1" ht="76.150000000000006" customHeight="1" x14ac:dyDescent="0.25">
      <c r="A16" s="71" t="s">
        <v>49</v>
      </c>
      <c r="B16" s="140" t="s">
        <v>50</v>
      </c>
      <c r="C16" s="141"/>
      <c r="D16" s="22" t="s">
        <v>51</v>
      </c>
      <c r="E16" s="23" t="s">
        <v>83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30" t="s">
        <v>35</v>
      </c>
      <c r="R16" s="73">
        <f>SUM(F16:P16)</f>
        <v>0</v>
      </c>
    </row>
    <row r="17" spans="1:18" s="40" customFormat="1" ht="76.150000000000006" customHeight="1" x14ac:dyDescent="0.25">
      <c r="A17" s="70" t="s">
        <v>59</v>
      </c>
      <c r="B17" s="140" t="s">
        <v>57</v>
      </c>
      <c r="C17" s="141"/>
      <c r="D17" s="58" t="s">
        <v>60</v>
      </c>
      <c r="E17" s="23" t="s">
        <v>84</v>
      </c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0" t="s">
        <v>35</v>
      </c>
      <c r="R17" s="51">
        <f>SUM(F17:P17)</f>
        <v>0</v>
      </c>
    </row>
    <row r="18" spans="1:18" s="40" customFormat="1" ht="76.150000000000006" customHeight="1" x14ac:dyDescent="0.25">
      <c r="A18" s="83" t="s">
        <v>80</v>
      </c>
      <c r="B18" s="157" t="s">
        <v>57</v>
      </c>
      <c r="C18" s="158"/>
      <c r="D18" s="58" t="s">
        <v>76</v>
      </c>
      <c r="E18" s="23" t="s">
        <v>84</v>
      </c>
      <c r="F18" s="33"/>
      <c r="G18" s="33"/>
      <c r="H18" s="33"/>
      <c r="I18" s="33">
        <v>1</v>
      </c>
      <c r="J18" s="33"/>
      <c r="K18" s="33">
        <v>1</v>
      </c>
      <c r="L18" s="33"/>
      <c r="M18" s="33"/>
      <c r="N18" s="33"/>
      <c r="O18" s="33"/>
      <c r="P18" s="33"/>
      <c r="Q18" s="30" t="s">
        <v>35</v>
      </c>
      <c r="R18" s="51">
        <f t="shared" ref="R18" si="2">SUM(F18:P18)</f>
        <v>2</v>
      </c>
    </row>
    <row r="19" spans="1:18" s="82" customFormat="1" ht="75.599999999999994" customHeight="1" x14ac:dyDescent="0.25">
      <c r="A19" s="70" t="s">
        <v>56</v>
      </c>
      <c r="B19" s="140" t="s">
        <v>57</v>
      </c>
      <c r="C19" s="141"/>
      <c r="D19" s="58" t="s">
        <v>58</v>
      </c>
      <c r="E19" s="23" t="s">
        <v>85</v>
      </c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0" t="s">
        <v>35</v>
      </c>
      <c r="R19" s="51">
        <f t="shared" ref="R19:R24" si="3">SUM(F19:P19)</f>
        <v>0</v>
      </c>
    </row>
    <row r="20" spans="1:18" s="40" customFormat="1" ht="76.150000000000006" customHeight="1" x14ac:dyDescent="0.25">
      <c r="A20" s="26" t="s">
        <v>31</v>
      </c>
      <c r="B20" s="134" t="s">
        <v>16</v>
      </c>
      <c r="C20" s="135"/>
      <c r="D20" s="31" t="s">
        <v>63</v>
      </c>
      <c r="E20" s="32" t="s">
        <v>25</v>
      </c>
      <c r="F20" s="33">
        <v>2</v>
      </c>
      <c r="G20" s="33">
        <v>2</v>
      </c>
      <c r="H20" s="33">
        <v>1</v>
      </c>
      <c r="I20" s="33">
        <v>1</v>
      </c>
      <c r="J20" s="33">
        <v>2</v>
      </c>
      <c r="K20" s="33">
        <v>1</v>
      </c>
      <c r="L20" s="33"/>
      <c r="M20" s="33"/>
      <c r="N20" s="33"/>
      <c r="O20" s="33"/>
      <c r="P20" s="33"/>
      <c r="Q20" s="74" t="s">
        <v>35</v>
      </c>
      <c r="R20" s="51">
        <f t="shared" si="3"/>
        <v>9</v>
      </c>
    </row>
    <row r="21" spans="1:18" s="40" customFormat="1" ht="30" customHeight="1" x14ac:dyDescent="0.25">
      <c r="A21" s="46" t="s">
        <v>53</v>
      </c>
      <c r="B21" s="154" t="s">
        <v>54</v>
      </c>
      <c r="C21" s="155"/>
      <c r="D21" s="27"/>
      <c r="E21" s="31" t="s">
        <v>64</v>
      </c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80" t="s">
        <v>35</v>
      </c>
      <c r="R21" s="51">
        <f t="shared" si="3"/>
        <v>0</v>
      </c>
    </row>
    <row r="22" spans="1:18" ht="31.5" customHeight="1" x14ac:dyDescent="0.2">
      <c r="A22" s="46" t="s">
        <v>55</v>
      </c>
      <c r="B22" s="154" t="s">
        <v>54</v>
      </c>
      <c r="C22" s="155"/>
      <c r="D22" s="27"/>
      <c r="E22" s="31" t="s">
        <v>65</v>
      </c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80" t="s">
        <v>35</v>
      </c>
      <c r="R22" s="73">
        <f t="shared" si="3"/>
        <v>0</v>
      </c>
    </row>
    <row r="23" spans="1:18" ht="30" customHeight="1" x14ac:dyDescent="0.2">
      <c r="A23" s="48" t="s">
        <v>14</v>
      </c>
      <c r="B23" s="144" t="s">
        <v>17</v>
      </c>
      <c r="C23" s="156"/>
      <c r="D23" s="27" t="s">
        <v>62</v>
      </c>
      <c r="E23" s="62" t="s">
        <v>24</v>
      </c>
      <c r="F23" s="33">
        <v>1</v>
      </c>
      <c r="G23" s="33"/>
      <c r="H23" s="33"/>
      <c r="I23" s="33"/>
      <c r="J23" s="33">
        <v>1</v>
      </c>
      <c r="K23" s="33"/>
      <c r="L23" s="33">
        <v>1</v>
      </c>
      <c r="M23" s="33"/>
      <c r="N23" s="33"/>
      <c r="O23" s="33"/>
      <c r="P23" s="33"/>
      <c r="Q23" s="80" t="s">
        <v>35</v>
      </c>
      <c r="R23" s="73">
        <f t="shared" si="3"/>
        <v>3</v>
      </c>
    </row>
    <row r="24" spans="1:18" ht="30.75" thickBot="1" x14ac:dyDescent="0.25">
      <c r="A24" s="52" t="s">
        <v>18</v>
      </c>
      <c r="B24" s="137" t="s">
        <v>19</v>
      </c>
      <c r="C24" s="137"/>
      <c r="D24" s="53" t="s">
        <v>61</v>
      </c>
      <c r="E24" s="54" t="s">
        <v>66</v>
      </c>
      <c r="F24" s="75">
        <v>2</v>
      </c>
      <c r="G24" s="75">
        <v>2</v>
      </c>
      <c r="H24" s="75">
        <v>1</v>
      </c>
      <c r="I24" s="75">
        <v>1</v>
      </c>
      <c r="J24" s="75">
        <v>2</v>
      </c>
      <c r="K24" s="75">
        <v>1</v>
      </c>
      <c r="L24" s="75">
        <v>2</v>
      </c>
      <c r="M24" s="75"/>
      <c r="N24" s="75"/>
      <c r="O24" s="75"/>
      <c r="P24" s="75"/>
      <c r="Q24" s="81" t="s">
        <v>35</v>
      </c>
      <c r="R24" s="55">
        <f t="shared" si="3"/>
        <v>11</v>
      </c>
    </row>
  </sheetData>
  <sheetProtection algorithmName="SHA-512" hashValue="xDbQ35/jpAIcTJVQcLlmEXPO5vCiy7oGz9kDkKM7nMbEfJjP1uof6MFt621N7xWfYpqFlI+hB9zkaLNDq0gLlQ==" saltValue="VlgUTEVvCbXrM6zL7DyHyQ==" spinCount="100000" sheet="1" objects="1" scenarios="1" selectLockedCells="1" selectUnlockedCells="1"/>
  <mergeCells count="23">
    <mergeCell ref="B24:C24"/>
    <mergeCell ref="B11:C11"/>
    <mergeCell ref="B19:C19"/>
    <mergeCell ref="B16:C16"/>
    <mergeCell ref="B17:C17"/>
    <mergeCell ref="B20:C20"/>
    <mergeCell ref="B21:C21"/>
    <mergeCell ref="B22:C22"/>
    <mergeCell ref="B23:C23"/>
    <mergeCell ref="B18:C18"/>
    <mergeCell ref="B9:C9"/>
    <mergeCell ref="B12:C12"/>
    <mergeCell ref="B13:C13"/>
    <mergeCell ref="B14:C14"/>
    <mergeCell ref="B15:C15"/>
    <mergeCell ref="B10:C10"/>
    <mergeCell ref="B8:C8"/>
    <mergeCell ref="F2:R2"/>
    <mergeCell ref="B4:C4"/>
    <mergeCell ref="B5:C5"/>
    <mergeCell ref="B6:C6"/>
    <mergeCell ref="B7:C7"/>
    <mergeCell ref="F3:Q3"/>
  </mergeCells>
  <pageMargins left="0.25" right="0.25" top="0.75" bottom="0.75" header="0.3" footer="0.3"/>
  <pageSetup paperSize="9" scale="5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zoomScaleNormal="100" workbookViewId="0">
      <pane ySplit="4" topLeftCell="A5" activePane="bottomLeft" state="frozen"/>
      <selection activeCell="Q3" sqref="Q3"/>
      <selection pane="bottomLeft" activeCell="F3" sqref="F3:R3"/>
    </sheetView>
  </sheetViews>
  <sheetFormatPr defaultRowHeight="12.75" x14ac:dyDescent="0.2"/>
  <cols>
    <col min="1" max="1" width="10" style="34" customWidth="1"/>
    <col min="2" max="2" width="19.28515625" style="14" customWidth="1"/>
    <col min="3" max="3" width="27.7109375" style="14" customWidth="1"/>
    <col min="4" max="4" width="19.7109375" style="14" customWidth="1"/>
    <col min="5" max="5" width="50.7109375" style="14" customWidth="1"/>
    <col min="6" max="17" width="5.7109375" style="14" customWidth="1"/>
    <col min="18" max="18" width="11.140625" style="14" bestFit="1" customWidth="1"/>
    <col min="19" max="19" width="16" style="35" bestFit="1" customWidth="1"/>
    <col min="20" max="16384" width="9.140625" style="14"/>
  </cols>
  <sheetData>
    <row r="1" spans="1:19" ht="13.9" customHeight="1" thickBot="1" x14ac:dyDescent="0.25">
      <c r="A1" s="10"/>
      <c r="B1" s="11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3"/>
    </row>
    <row r="2" spans="1:19" ht="21.75" thickBot="1" x14ac:dyDescent="0.25">
      <c r="A2" s="94" t="s">
        <v>88</v>
      </c>
      <c r="B2" s="95"/>
      <c r="C2" s="96"/>
      <c r="D2" s="96"/>
      <c r="E2" s="97"/>
      <c r="F2" s="96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60"/>
    </row>
    <row r="3" spans="1:19" ht="42.75" customHeight="1" thickBot="1" x14ac:dyDescent="0.25">
      <c r="A3" s="18" t="s">
        <v>67</v>
      </c>
      <c r="B3" s="17"/>
      <c r="C3" s="17"/>
      <c r="D3" s="17"/>
      <c r="E3" s="47"/>
      <c r="F3" s="152" t="s">
        <v>42</v>
      </c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53"/>
      <c r="S3" s="49"/>
    </row>
    <row r="4" spans="1:19" s="40" customFormat="1" ht="30.75" thickBot="1" x14ac:dyDescent="0.3">
      <c r="A4" s="36" t="s">
        <v>4</v>
      </c>
      <c r="B4" s="148" t="s">
        <v>1</v>
      </c>
      <c r="C4" s="149"/>
      <c r="D4" s="37" t="s">
        <v>43</v>
      </c>
      <c r="E4" s="38" t="s">
        <v>0</v>
      </c>
      <c r="F4" s="59">
        <v>215</v>
      </c>
      <c r="G4" s="59">
        <v>285</v>
      </c>
      <c r="H4" s="59">
        <v>286</v>
      </c>
      <c r="I4" s="59">
        <v>287</v>
      </c>
      <c r="J4" s="59">
        <v>288</v>
      </c>
      <c r="K4" s="59">
        <v>289</v>
      </c>
      <c r="L4" s="59">
        <v>290</v>
      </c>
      <c r="M4" s="59">
        <v>291</v>
      </c>
      <c r="N4" s="59">
        <v>292</v>
      </c>
      <c r="O4" s="59">
        <v>293</v>
      </c>
      <c r="P4" s="59">
        <v>294</v>
      </c>
      <c r="Q4" s="59">
        <v>295</v>
      </c>
      <c r="R4" s="39" t="s">
        <v>2</v>
      </c>
      <c r="S4" s="64" t="s">
        <v>3</v>
      </c>
    </row>
    <row r="5" spans="1:19" s="40" customFormat="1" ht="60" x14ac:dyDescent="0.25">
      <c r="A5" s="26" t="s">
        <v>5</v>
      </c>
      <c r="B5" s="144" t="s">
        <v>6</v>
      </c>
      <c r="C5" s="133"/>
      <c r="D5" s="27" t="s">
        <v>23</v>
      </c>
      <c r="E5" s="28" t="s">
        <v>28</v>
      </c>
      <c r="F5" s="41">
        <v>2</v>
      </c>
      <c r="G5" s="41">
        <v>2</v>
      </c>
      <c r="H5" s="41">
        <v>3</v>
      </c>
      <c r="I5" s="41">
        <v>2</v>
      </c>
      <c r="J5" s="41">
        <v>1</v>
      </c>
      <c r="K5" s="41">
        <v>1</v>
      </c>
      <c r="L5" s="41">
        <v>1</v>
      </c>
      <c r="M5" s="41">
        <v>1</v>
      </c>
      <c r="N5" s="41">
        <v>1</v>
      </c>
      <c r="O5" s="41">
        <v>1</v>
      </c>
      <c r="P5" s="41">
        <v>1</v>
      </c>
      <c r="Q5" s="41"/>
      <c r="R5" s="42" t="s">
        <v>35</v>
      </c>
      <c r="S5" s="65">
        <f t="shared" ref="S5:S16" si="0">SUM(G5:Q5)</f>
        <v>14</v>
      </c>
    </row>
    <row r="6" spans="1:19" s="40" customFormat="1" ht="60" x14ac:dyDescent="0.25">
      <c r="A6" s="26" t="s">
        <v>20</v>
      </c>
      <c r="B6" s="132" t="s">
        <v>7</v>
      </c>
      <c r="C6" s="133"/>
      <c r="D6" s="27" t="s">
        <v>27</v>
      </c>
      <c r="E6" s="32" t="s">
        <v>81</v>
      </c>
      <c r="F6" s="43">
        <v>4</v>
      </c>
      <c r="G6" s="43">
        <v>4</v>
      </c>
      <c r="H6" s="43">
        <v>4</v>
      </c>
      <c r="I6" s="43">
        <v>2</v>
      </c>
      <c r="J6" s="43">
        <v>2</v>
      </c>
      <c r="K6" s="43">
        <v>2</v>
      </c>
      <c r="L6" s="43">
        <v>2</v>
      </c>
      <c r="M6" s="43">
        <v>2</v>
      </c>
      <c r="N6" s="43">
        <v>2</v>
      </c>
      <c r="O6" s="43">
        <v>2</v>
      </c>
      <c r="P6" s="43"/>
      <c r="Q6" s="43"/>
      <c r="R6" s="44" t="s">
        <v>35</v>
      </c>
      <c r="S6" s="72">
        <f t="shared" si="0"/>
        <v>22</v>
      </c>
    </row>
    <row r="7" spans="1:19" s="40" customFormat="1" ht="45" x14ac:dyDescent="0.25">
      <c r="A7" s="26" t="s">
        <v>8</v>
      </c>
      <c r="B7" s="132" t="s">
        <v>9</v>
      </c>
      <c r="C7" s="133"/>
      <c r="D7" s="27" t="s">
        <v>22</v>
      </c>
      <c r="E7" s="32" t="s">
        <v>82</v>
      </c>
      <c r="F7" s="24"/>
      <c r="G7" s="24"/>
      <c r="H7" s="24">
        <v>2</v>
      </c>
      <c r="I7" s="24"/>
      <c r="J7" s="24"/>
      <c r="K7" s="24">
        <v>1</v>
      </c>
      <c r="L7" s="24">
        <v>1</v>
      </c>
      <c r="M7" s="24"/>
      <c r="N7" s="24"/>
      <c r="O7" s="24"/>
      <c r="P7" s="24">
        <v>1</v>
      </c>
      <c r="Q7" s="24"/>
      <c r="R7" s="25" t="s">
        <v>35</v>
      </c>
      <c r="S7" s="51">
        <f t="shared" si="0"/>
        <v>5</v>
      </c>
    </row>
    <row r="8" spans="1:19" s="40" customFormat="1" ht="75.599999999999994" customHeight="1" x14ac:dyDescent="0.25">
      <c r="A8" s="26" t="s">
        <v>10</v>
      </c>
      <c r="B8" s="132" t="s">
        <v>11</v>
      </c>
      <c r="C8" s="133"/>
      <c r="D8" s="27" t="s">
        <v>21</v>
      </c>
      <c r="E8" s="32" t="s">
        <v>29</v>
      </c>
      <c r="F8" s="24">
        <v>2</v>
      </c>
      <c r="G8" s="24">
        <v>3</v>
      </c>
      <c r="H8" s="24">
        <v>2</v>
      </c>
      <c r="I8" s="24">
        <v>3</v>
      </c>
      <c r="J8" s="24"/>
      <c r="K8" s="24">
        <v>4</v>
      </c>
      <c r="L8" s="24"/>
      <c r="M8" s="24"/>
      <c r="N8" s="24"/>
      <c r="O8" s="24"/>
      <c r="P8" s="24"/>
      <c r="Q8" s="24"/>
      <c r="R8" s="25" t="s">
        <v>35</v>
      </c>
      <c r="S8" s="72">
        <f t="shared" si="0"/>
        <v>12</v>
      </c>
    </row>
    <row r="9" spans="1:19" s="40" customFormat="1" ht="75.599999999999994" customHeight="1" x14ac:dyDescent="0.25">
      <c r="A9" s="26" t="s">
        <v>12</v>
      </c>
      <c r="B9" s="132" t="s">
        <v>13</v>
      </c>
      <c r="C9" s="133"/>
      <c r="D9" s="27" t="s">
        <v>21</v>
      </c>
      <c r="E9" s="32" t="s">
        <v>30</v>
      </c>
      <c r="F9" s="24"/>
      <c r="G9" s="24">
        <v>1</v>
      </c>
      <c r="H9" s="24">
        <v>2</v>
      </c>
      <c r="I9" s="24">
        <v>2</v>
      </c>
      <c r="J9" s="24">
        <v>1</v>
      </c>
      <c r="K9" s="24">
        <v>1</v>
      </c>
      <c r="L9" s="24">
        <v>1</v>
      </c>
      <c r="M9" s="24">
        <v>1</v>
      </c>
      <c r="N9" s="24">
        <v>1</v>
      </c>
      <c r="O9" s="24">
        <v>1</v>
      </c>
      <c r="P9" s="24"/>
      <c r="Q9" s="24"/>
      <c r="R9" s="60" t="s">
        <v>35</v>
      </c>
      <c r="S9" s="73">
        <f t="shared" si="0"/>
        <v>11</v>
      </c>
    </row>
    <row r="10" spans="1:19" s="40" customFormat="1" ht="75.599999999999994" customHeight="1" x14ac:dyDescent="0.25">
      <c r="A10" s="83" t="s">
        <v>77</v>
      </c>
      <c r="B10" s="143" t="s">
        <v>78</v>
      </c>
      <c r="C10" s="139"/>
      <c r="D10" s="22" t="s">
        <v>52</v>
      </c>
      <c r="E10" s="23" t="s">
        <v>83</v>
      </c>
      <c r="F10" s="29"/>
      <c r="G10" s="29">
        <v>1</v>
      </c>
      <c r="H10" s="29">
        <v>2</v>
      </c>
      <c r="I10" s="29"/>
      <c r="J10" s="29"/>
      <c r="K10" s="29"/>
      <c r="L10" s="29"/>
      <c r="M10" s="29"/>
      <c r="N10" s="29"/>
      <c r="O10" s="29"/>
      <c r="P10" s="29"/>
      <c r="Q10" s="29"/>
      <c r="R10" s="60"/>
      <c r="S10" s="73"/>
    </row>
    <row r="11" spans="1:19" s="40" customFormat="1" ht="76.150000000000006" customHeight="1" x14ac:dyDescent="0.25">
      <c r="A11" s="79" t="s">
        <v>73</v>
      </c>
      <c r="B11" s="145" t="s">
        <v>74</v>
      </c>
      <c r="C11" s="139"/>
      <c r="D11" s="22" t="s">
        <v>39</v>
      </c>
      <c r="E11" s="23" t="s">
        <v>83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30" t="s">
        <v>35</v>
      </c>
      <c r="S11" s="51">
        <f t="shared" si="0"/>
        <v>0</v>
      </c>
    </row>
    <row r="12" spans="1:19" s="40" customFormat="1" ht="76.150000000000006" customHeight="1" x14ac:dyDescent="0.25">
      <c r="A12" s="21" t="s">
        <v>38</v>
      </c>
      <c r="B12" s="138" t="s">
        <v>44</v>
      </c>
      <c r="C12" s="139"/>
      <c r="D12" s="22" t="s">
        <v>39</v>
      </c>
      <c r="E12" s="23" t="s">
        <v>83</v>
      </c>
      <c r="F12" s="29"/>
      <c r="G12" s="29"/>
      <c r="H12" s="29"/>
      <c r="I12" s="29"/>
      <c r="J12" s="29"/>
      <c r="K12" s="29">
        <v>1</v>
      </c>
      <c r="L12" s="29"/>
      <c r="M12" s="29"/>
      <c r="N12" s="29"/>
      <c r="O12" s="29"/>
      <c r="P12" s="29"/>
      <c r="Q12" s="29"/>
      <c r="R12" s="30" t="s">
        <v>35</v>
      </c>
      <c r="S12" s="51">
        <f t="shared" si="0"/>
        <v>1</v>
      </c>
    </row>
    <row r="13" spans="1:19" s="40" customFormat="1" ht="76.150000000000006" customHeight="1" x14ac:dyDescent="0.25">
      <c r="A13" s="21" t="s">
        <v>36</v>
      </c>
      <c r="B13" s="138" t="s">
        <v>45</v>
      </c>
      <c r="C13" s="139"/>
      <c r="D13" s="22" t="s">
        <v>37</v>
      </c>
      <c r="E13" s="23" t="s">
        <v>83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30" t="s">
        <v>35</v>
      </c>
      <c r="S13" s="72">
        <f t="shared" si="0"/>
        <v>0</v>
      </c>
    </row>
    <row r="14" spans="1:19" s="40" customFormat="1" ht="76.150000000000006" customHeight="1" x14ac:dyDescent="0.25">
      <c r="A14" s="21" t="s">
        <v>40</v>
      </c>
      <c r="B14" s="138" t="s">
        <v>46</v>
      </c>
      <c r="C14" s="139"/>
      <c r="D14" s="22" t="s">
        <v>41</v>
      </c>
      <c r="E14" s="23" t="s">
        <v>83</v>
      </c>
      <c r="F14" s="29"/>
      <c r="G14" s="29">
        <v>2</v>
      </c>
      <c r="H14" s="29">
        <v>1</v>
      </c>
      <c r="I14" s="29">
        <v>1</v>
      </c>
      <c r="J14" s="29">
        <v>1</v>
      </c>
      <c r="K14" s="29">
        <v>1</v>
      </c>
      <c r="L14" s="29">
        <v>3</v>
      </c>
      <c r="M14" s="29">
        <v>1</v>
      </c>
      <c r="N14" s="29">
        <v>1</v>
      </c>
      <c r="O14" s="29">
        <v>1</v>
      </c>
      <c r="P14" s="29">
        <v>1</v>
      </c>
      <c r="Q14" s="29"/>
      <c r="R14" s="30" t="s">
        <v>35</v>
      </c>
      <c r="S14" s="73">
        <f t="shared" si="0"/>
        <v>13</v>
      </c>
    </row>
    <row r="15" spans="1:19" s="40" customFormat="1" ht="76.150000000000006" customHeight="1" x14ac:dyDescent="0.25">
      <c r="A15" s="21" t="s">
        <v>15</v>
      </c>
      <c r="B15" s="138" t="s">
        <v>47</v>
      </c>
      <c r="C15" s="139"/>
      <c r="D15" s="22" t="s">
        <v>26</v>
      </c>
      <c r="E15" s="23" t="s">
        <v>83</v>
      </c>
      <c r="F15" s="29">
        <v>2</v>
      </c>
      <c r="G15" s="29">
        <v>2</v>
      </c>
      <c r="H15" s="29">
        <v>3</v>
      </c>
      <c r="I15" s="29">
        <v>2</v>
      </c>
      <c r="J15" s="29">
        <v>1</v>
      </c>
      <c r="K15" s="29"/>
      <c r="L15" s="29">
        <v>1</v>
      </c>
      <c r="M15" s="29">
        <v>1</v>
      </c>
      <c r="N15" s="29">
        <v>1</v>
      </c>
      <c r="O15" s="29">
        <v>1</v>
      </c>
      <c r="P15" s="29">
        <v>2</v>
      </c>
      <c r="Q15" s="29"/>
      <c r="R15" s="30" t="s">
        <v>35</v>
      </c>
      <c r="S15" s="51">
        <f t="shared" si="0"/>
        <v>14</v>
      </c>
    </row>
    <row r="16" spans="1:19" s="40" customFormat="1" ht="76.150000000000006" customHeight="1" x14ac:dyDescent="0.25">
      <c r="A16" s="71" t="s">
        <v>49</v>
      </c>
      <c r="B16" s="140" t="s">
        <v>50</v>
      </c>
      <c r="C16" s="141"/>
      <c r="D16" s="22" t="s">
        <v>51</v>
      </c>
      <c r="E16" s="23" t="s">
        <v>83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30" t="s">
        <v>35</v>
      </c>
      <c r="S16" s="72">
        <f t="shared" si="0"/>
        <v>0</v>
      </c>
    </row>
    <row r="17" spans="1:19" s="40" customFormat="1" ht="76.150000000000006" customHeight="1" x14ac:dyDescent="0.25">
      <c r="A17" s="70" t="s">
        <v>59</v>
      </c>
      <c r="B17" s="140" t="s">
        <v>57</v>
      </c>
      <c r="C17" s="141"/>
      <c r="D17" s="58" t="s">
        <v>60</v>
      </c>
      <c r="E17" s="23" t="s">
        <v>84</v>
      </c>
      <c r="F17" s="33"/>
      <c r="G17" s="33"/>
      <c r="H17" s="33">
        <v>1</v>
      </c>
      <c r="I17" s="33"/>
      <c r="J17" s="33"/>
      <c r="K17" s="33"/>
      <c r="L17" s="33">
        <v>1</v>
      </c>
      <c r="M17" s="33"/>
      <c r="N17" s="33"/>
      <c r="O17" s="33"/>
      <c r="P17" s="33"/>
      <c r="Q17" s="33"/>
      <c r="R17" s="30" t="s">
        <v>35</v>
      </c>
      <c r="S17" s="51">
        <f>SUM(G17:Q17)</f>
        <v>2</v>
      </c>
    </row>
    <row r="18" spans="1:19" s="40" customFormat="1" ht="76.150000000000006" customHeight="1" x14ac:dyDescent="0.25">
      <c r="A18" s="83" t="s">
        <v>80</v>
      </c>
      <c r="B18" s="157" t="s">
        <v>57</v>
      </c>
      <c r="C18" s="158"/>
      <c r="D18" s="58" t="s">
        <v>76</v>
      </c>
      <c r="E18" s="23" t="s">
        <v>84</v>
      </c>
      <c r="F18" s="33">
        <v>1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0"/>
      <c r="S18" s="51"/>
    </row>
    <row r="19" spans="1:19" s="40" customFormat="1" ht="76.150000000000006" customHeight="1" x14ac:dyDescent="0.25">
      <c r="A19" s="70" t="s">
        <v>56</v>
      </c>
      <c r="B19" s="140" t="s">
        <v>57</v>
      </c>
      <c r="C19" s="141"/>
      <c r="D19" s="58" t="s">
        <v>58</v>
      </c>
      <c r="E19" s="23" t="s">
        <v>85</v>
      </c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0" t="s">
        <v>35</v>
      </c>
      <c r="S19" s="51">
        <f t="shared" ref="S19:S24" si="1">SUM(G19:Q19)</f>
        <v>0</v>
      </c>
    </row>
    <row r="20" spans="1:19" s="40" customFormat="1" ht="76.150000000000006" customHeight="1" x14ac:dyDescent="0.25">
      <c r="A20" s="26" t="s">
        <v>31</v>
      </c>
      <c r="B20" s="134" t="s">
        <v>16</v>
      </c>
      <c r="C20" s="135"/>
      <c r="D20" s="31" t="s">
        <v>63</v>
      </c>
      <c r="E20" s="32" t="s">
        <v>25</v>
      </c>
      <c r="F20" s="33"/>
      <c r="G20" s="33">
        <v>2</v>
      </c>
      <c r="H20" s="33">
        <v>3</v>
      </c>
      <c r="I20" s="33">
        <v>2</v>
      </c>
      <c r="J20" s="33">
        <v>1</v>
      </c>
      <c r="K20" s="33">
        <v>1</v>
      </c>
      <c r="L20" s="33">
        <v>2</v>
      </c>
      <c r="M20" s="33">
        <v>1</v>
      </c>
      <c r="N20" s="33">
        <v>1</v>
      </c>
      <c r="O20" s="33">
        <v>1</v>
      </c>
      <c r="P20" s="33">
        <v>1</v>
      </c>
      <c r="Q20" s="33"/>
      <c r="R20" s="74" t="s">
        <v>35</v>
      </c>
      <c r="S20" s="51">
        <f t="shared" si="1"/>
        <v>15</v>
      </c>
    </row>
    <row r="21" spans="1:19" s="40" customFormat="1" ht="30" customHeight="1" x14ac:dyDescent="0.25">
      <c r="A21" s="46" t="s">
        <v>53</v>
      </c>
      <c r="B21" s="154" t="s">
        <v>54</v>
      </c>
      <c r="C21" s="155"/>
      <c r="D21" s="27"/>
      <c r="E21" s="31" t="s">
        <v>64</v>
      </c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>
        <v>2</v>
      </c>
      <c r="Q21" s="33"/>
      <c r="R21" s="30"/>
      <c r="S21" s="51">
        <f t="shared" si="1"/>
        <v>2</v>
      </c>
    </row>
    <row r="22" spans="1:19" ht="31.5" customHeight="1" x14ac:dyDescent="0.2">
      <c r="A22" s="46" t="s">
        <v>55</v>
      </c>
      <c r="B22" s="154" t="s">
        <v>54</v>
      </c>
      <c r="C22" s="155"/>
      <c r="D22" s="27"/>
      <c r="E22" s="31" t="s">
        <v>65</v>
      </c>
      <c r="F22" s="33"/>
      <c r="G22" s="33">
        <v>2</v>
      </c>
      <c r="H22" s="33">
        <v>2</v>
      </c>
      <c r="I22" s="33">
        <v>1</v>
      </c>
      <c r="J22" s="33">
        <v>1</v>
      </c>
      <c r="K22" s="33">
        <v>1</v>
      </c>
      <c r="L22" s="33">
        <v>1</v>
      </c>
      <c r="M22" s="33">
        <v>1</v>
      </c>
      <c r="N22" s="33">
        <v>1</v>
      </c>
      <c r="O22" s="33">
        <v>1</v>
      </c>
      <c r="P22" s="33"/>
      <c r="Q22" s="33"/>
      <c r="R22" s="30"/>
      <c r="S22" s="73">
        <f t="shared" si="1"/>
        <v>11</v>
      </c>
    </row>
    <row r="23" spans="1:19" ht="30" customHeight="1" x14ac:dyDescent="0.2">
      <c r="A23" s="48" t="s">
        <v>14</v>
      </c>
      <c r="B23" s="144" t="s">
        <v>17</v>
      </c>
      <c r="C23" s="156"/>
      <c r="D23" s="27" t="s">
        <v>62</v>
      </c>
      <c r="E23" s="62" t="s">
        <v>24</v>
      </c>
      <c r="F23" s="33">
        <v>1</v>
      </c>
      <c r="G23" s="33">
        <v>1</v>
      </c>
      <c r="H23" s="33">
        <v>1</v>
      </c>
      <c r="I23" s="33">
        <v>1</v>
      </c>
      <c r="J23" s="33">
        <v>1</v>
      </c>
      <c r="K23" s="33">
        <v>1</v>
      </c>
      <c r="L23" s="33">
        <v>1</v>
      </c>
      <c r="M23" s="33">
        <v>1</v>
      </c>
      <c r="N23" s="33">
        <v>1</v>
      </c>
      <c r="O23" s="33">
        <v>1</v>
      </c>
      <c r="P23" s="33">
        <v>1</v>
      </c>
      <c r="Q23" s="33"/>
      <c r="R23" s="30"/>
      <c r="S23" s="73">
        <f t="shared" si="1"/>
        <v>10</v>
      </c>
    </row>
    <row r="24" spans="1:19" ht="30.75" thickBot="1" x14ac:dyDescent="0.25">
      <c r="A24" s="52" t="s">
        <v>18</v>
      </c>
      <c r="B24" s="137" t="s">
        <v>19</v>
      </c>
      <c r="C24" s="137"/>
      <c r="D24" s="53" t="s">
        <v>61</v>
      </c>
      <c r="E24" s="54" t="s">
        <v>66</v>
      </c>
      <c r="F24" s="75"/>
      <c r="G24" s="75">
        <v>2</v>
      </c>
      <c r="H24" s="75">
        <v>3</v>
      </c>
      <c r="I24" s="75">
        <v>2</v>
      </c>
      <c r="J24" s="75">
        <v>1</v>
      </c>
      <c r="K24" s="75">
        <v>1</v>
      </c>
      <c r="L24" s="75">
        <v>1</v>
      </c>
      <c r="M24" s="75">
        <v>1</v>
      </c>
      <c r="N24" s="75">
        <v>1</v>
      </c>
      <c r="O24" s="75">
        <v>1</v>
      </c>
      <c r="P24" s="75">
        <v>1</v>
      </c>
      <c r="Q24" s="75"/>
      <c r="R24" s="76"/>
      <c r="S24" s="55">
        <f t="shared" si="1"/>
        <v>14</v>
      </c>
    </row>
    <row r="25" spans="1:19" x14ac:dyDescent="0.2">
      <c r="A25" s="14"/>
      <c r="S25" s="14"/>
    </row>
  </sheetData>
  <sheetProtection algorithmName="SHA-512" hashValue="7fGYLdGPbn30M7ZSKZB6Zc7hyofpT+uSGzcaNWpa4YY7+SUWtI8o2tdfdyDCzb6/kRzwkTjHYQZZkrKeb6ruDQ==" saltValue="HE2xkGIlPUNucz4MZBVkXg==" spinCount="100000" sheet="1" objects="1" scenarios="1"/>
  <mergeCells count="23">
    <mergeCell ref="B16:C16"/>
    <mergeCell ref="G2:S2"/>
    <mergeCell ref="B4:C4"/>
    <mergeCell ref="B5:C5"/>
    <mergeCell ref="B6:C6"/>
    <mergeCell ref="B7:C7"/>
    <mergeCell ref="B8:C8"/>
    <mergeCell ref="B11:C11"/>
    <mergeCell ref="B9:C9"/>
    <mergeCell ref="B12:C12"/>
    <mergeCell ref="B13:C13"/>
    <mergeCell ref="B14:C14"/>
    <mergeCell ref="B15:C15"/>
    <mergeCell ref="B10:C10"/>
    <mergeCell ref="F3:R3"/>
    <mergeCell ref="B24:C24"/>
    <mergeCell ref="B17:C17"/>
    <mergeCell ref="B18:C18"/>
    <mergeCell ref="B20:C20"/>
    <mergeCell ref="B21:C21"/>
    <mergeCell ref="B22:C22"/>
    <mergeCell ref="B23:C23"/>
    <mergeCell ref="B19:C19"/>
  </mergeCells>
  <pageMargins left="0.25" right="0.25" top="0.75" bottom="0.75" header="0.3" footer="0.3"/>
  <pageSetup paperSize="9" scale="5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zoomScaleNormal="100" workbookViewId="0">
      <pane ySplit="4" topLeftCell="A5" activePane="bottomLeft" state="frozen"/>
      <selection activeCell="Q3" sqref="Q3"/>
      <selection pane="bottomLeft" activeCell="Q3" sqref="Q3"/>
    </sheetView>
  </sheetViews>
  <sheetFormatPr defaultRowHeight="12.75" x14ac:dyDescent="0.2"/>
  <cols>
    <col min="1" max="1" width="10" style="34" customWidth="1"/>
    <col min="2" max="2" width="19.28515625" style="14" customWidth="1"/>
    <col min="3" max="3" width="27.7109375" style="14" customWidth="1"/>
    <col min="4" max="4" width="19.7109375" style="14" customWidth="1"/>
    <col min="5" max="5" width="50.7109375" style="14" customWidth="1"/>
    <col min="6" max="6" width="5.7109375" style="14" customWidth="1"/>
    <col min="7" max="7" width="11.140625" style="14" bestFit="1" customWidth="1"/>
    <col min="8" max="8" width="16" style="35" bestFit="1" customWidth="1"/>
    <col min="9" max="16384" width="9.140625" style="14"/>
  </cols>
  <sheetData>
    <row r="1" spans="1:10" ht="13.9" customHeight="1" thickBot="1" x14ac:dyDescent="0.25">
      <c r="A1" s="10"/>
      <c r="B1" s="11"/>
      <c r="C1" s="11"/>
      <c r="D1" s="11"/>
      <c r="E1" s="11"/>
      <c r="F1" s="12"/>
      <c r="G1" s="12"/>
      <c r="H1" s="13"/>
    </row>
    <row r="2" spans="1:10" ht="21.75" thickBot="1" x14ac:dyDescent="0.25">
      <c r="A2" s="98" t="s">
        <v>86</v>
      </c>
      <c r="B2" s="99"/>
      <c r="C2" s="100"/>
      <c r="D2" s="100"/>
      <c r="E2" s="101"/>
      <c r="F2" s="146"/>
      <c r="G2" s="146"/>
      <c r="H2" s="147"/>
    </row>
    <row r="3" spans="1:10" ht="42.75" customHeight="1" thickBot="1" x14ac:dyDescent="0.25">
      <c r="A3" s="18" t="s">
        <v>67</v>
      </c>
      <c r="B3" s="17"/>
      <c r="C3" s="17"/>
      <c r="D3" s="17"/>
      <c r="E3" s="47"/>
      <c r="F3" s="152" t="s">
        <v>42</v>
      </c>
      <c r="G3" s="153"/>
      <c r="H3" s="49"/>
    </row>
    <row r="4" spans="1:10" s="40" customFormat="1" ht="30.75" thickBot="1" x14ac:dyDescent="0.3">
      <c r="A4" s="36" t="s">
        <v>4</v>
      </c>
      <c r="B4" s="148" t="s">
        <v>1</v>
      </c>
      <c r="C4" s="149"/>
      <c r="D4" s="37" t="s">
        <v>43</v>
      </c>
      <c r="E4" s="38" t="s">
        <v>0</v>
      </c>
      <c r="F4" s="59">
        <v>379</v>
      </c>
      <c r="G4" s="39" t="s">
        <v>2</v>
      </c>
      <c r="H4" s="64" t="s">
        <v>3</v>
      </c>
    </row>
    <row r="5" spans="1:10" s="40" customFormat="1" ht="60" x14ac:dyDescent="0.25">
      <c r="A5" s="88" t="s">
        <v>5</v>
      </c>
      <c r="B5" s="150" t="s">
        <v>6</v>
      </c>
      <c r="C5" s="151"/>
      <c r="D5" s="89" t="s">
        <v>23</v>
      </c>
      <c r="E5" s="28" t="s">
        <v>28</v>
      </c>
      <c r="F5" s="41">
        <v>1</v>
      </c>
      <c r="G5" s="85" t="s">
        <v>35</v>
      </c>
      <c r="H5" s="86">
        <f t="shared" ref="H5:H24" si="0">SUM(F5:F5)</f>
        <v>1</v>
      </c>
    </row>
    <row r="6" spans="1:10" s="40" customFormat="1" ht="60" x14ac:dyDescent="0.25">
      <c r="A6" s="26" t="s">
        <v>20</v>
      </c>
      <c r="B6" s="132" t="s">
        <v>7</v>
      </c>
      <c r="C6" s="133"/>
      <c r="D6" s="27" t="s">
        <v>27</v>
      </c>
      <c r="E6" s="32" t="s">
        <v>81</v>
      </c>
      <c r="F6" s="43">
        <v>2</v>
      </c>
      <c r="G6" s="87" t="s">
        <v>35</v>
      </c>
      <c r="H6" s="51">
        <f t="shared" si="0"/>
        <v>2</v>
      </c>
    </row>
    <row r="7" spans="1:10" s="40" customFormat="1" ht="45" x14ac:dyDescent="0.25">
      <c r="A7" s="26" t="s">
        <v>8</v>
      </c>
      <c r="B7" s="132" t="s">
        <v>9</v>
      </c>
      <c r="C7" s="133"/>
      <c r="D7" s="27" t="s">
        <v>22</v>
      </c>
      <c r="E7" s="32" t="s">
        <v>82</v>
      </c>
      <c r="F7" s="24">
        <v>2</v>
      </c>
      <c r="G7" s="87" t="s">
        <v>35</v>
      </c>
      <c r="H7" s="51">
        <f t="shared" si="0"/>
        <v>2</v>
      </c>
    </row>
    <row r="8" spans="1:10" s="40" customFormat="1" ht="75.599999999999994" customHeight="1" x14ac:dyDescent="0.25">
      <c r="A8" s="26" t="s">
        <v>10</v>
      </c>
      <c r="B8" s="132" t="s">
        <v>11</v>
      </c>
      <c r="C8" s="133"/>
      <c r="D8" s="27" t="s">
        <v>21</v>
      </c>
      <c r="E8" s="32" t="s">
        <v>29</v>
      </c>
      <c r="F8" s="24">
        <v>2</v>
      </c>
      <c r="G8" s="87" t="s">
        <v>35</v>
      </c>
      <c r="H8" s="51">
        <f t="shared" si="0"/>
        <v>2</v>
      </c>
    </row>
    <row r="9" spans="1:10" s="40" customFormat="1" ht="75.599999999999994" customHeight="1" x14ac:dyDescent="0.25">
      <c r="A9" s="26" t="s">
        <v>12</v>
      </c>
      <c r="B9" s="132" t="s">
        <v>13</v>
      </c>
      <c r="C9" s="133"/>
      <c r="D9" s="27" t="s">
        <v>21</v>
      </c>
      <c r="E9" s="32" t="s">
        <v>30</v>
      </c>
      <c r="F9" s="24">
        <v>1</v>
      </c>
      <c r="G9" s="87" t="s">
        <v>35</v>
      </c>
      <c r="H9" s="51">
        <f t="shared" si="0"/>
        <v>1</v>
      </c>
    </row>
    <row r="10" spans="1:10" s="40" customFormat="1" ht="75.599999999999994" customHeight="1" x14ac:dyDescent="0.25">
      <c r="A10" s="83" t="s">
        <v>77</v>
      </c>
      <c r="B10" s="143" t="s">
        <v>78</v>
      </c>
      <c r="C10" s="139"/>
      <c r="D10" s="22" t="s">
        <v>52</v>
      </c>
      <c r="E10" s="23" t="s">
        <v>83</v>
      </c>
      <c r="F10" s="29"/>
      <c r="G10" s="87" t="s">
        <v>35</v>
      </c>
      <c r="H10" s="51">
        <f t="shared" si="0"/>
        <v>0</v>
      </c>
    </row>
    <row r="11" spans="1:10" s="40" customFormat="1" ht="76.150000000000006" customHeight="1" x14ac:dyDescent="0.25">
      <c r="A11" s="79" t="s">
        <v>73</v>
      </c>
      <c r="B11" s="145" t="s">
        <v>74</v>
      </c>
      <c r="C11" s="139"/>
      <c r="D11" s="22" t="s">
        <v>39</v>
      </c>
      <c r="E11" s="23" t="s">
        <v>83</v>
      </c>
      <c r="F11" s="29"/>
      <c r="G11" s="87" t="s">
        <v>35</v>
      </c>
      <c r="H11" s="51">
        <f t="shared" si="0"/>
        <v>0</v>
      </c>
      <c r="I11" s="92"/>
      <c r="J11" s="93" t="s">
        <v>75</v>
      </c>
    </row>
    <row r="12" spans="1:10" s="40" customFormat="1" ht="76.150000000000006" customHeight="1" x14ac:dyDescent="0.25">
      <c r="A12" s="21" t="s">
        <v>38</v>
      </c>
      <c r="B12" s="138" t="s">
        <v>44</v>
      </c>
      <c r="C12" s="139"/>
      <c r="D12" s="22" t="s">
        <v>39</v>
      </c>
      <c r="E12" s="23" t="s">
        <v>83</v>
      </c>
      <c r="F12" s="29">
        <v>1</v>
      </c>
      <c r="G12" s="87" t="s">
        <v>35</v>
      </c>
      <c r="H12" s="51">
        <f t="shared" si="0"/>
        <v>1</v>
      </c>
    </row>
    <row r="13" spans="1:10" s="40" customFormat="1" ht="76.150000000000006" customHeight="1" x14ac:dyDescent="0.25">
      <c r="A13" s="21" t="s">
        <v>36</v>
      </c>
      <c r="B13" s="138" t="s">
        <v>45</v>
      </c>
      <c r="C13" s="139"/>
      <c r="D13" s="22" t="s">
        <v>37</v>
      </c>
      <c r="E13" s="23" t="s">
        <v>83</v>
      </c>
      <c r="F13" s="29"/>
      <c r="G13" s="87" t="s">
        <v>35</v>
      </c>
      <c r="H13" s="51">
        <f t="shared" si="0"/>
        <v>0</v>
      </c>
    </row>
    <row r="14" spans="1:10" s="40" customFormat="1" ht="76.150000000000006" customHeight="1" x14ac:dyDescent="0.25">
      <c r="A14" s="21" t="s">
        <v>40</v>
      </c>
      <c r="B14" s="138" t="s">
        <v>46</v>
      </c>
      <c r="C14" s="139"/>
      <c r="D14" s="22" t="s">
        <v>41</v>
      </c>
      <c r="E14" s="23" t="s">
        <v>83</v>
      </c>
      <c r="F14" s="29">
        <v>1</v>
      </c>
      <c r="G14" s="87" t="s">
        <v>35</v>
      </c>
      <c r="H14" s="51">
        <f t="shared" si="0"/>
        <v>1</v>
      </c>
    </row>
    <row r="15" spans="1:10" s="40" customFormat="1" ht="76.150000000000006" customHeight="1" x14ac:dyDescent="0.25">
      <c r="A15" s="21" t="s">
        <v>15</v>
      </c>
      <c r="B15" s="138" t="s">
        <v>47</v>
      </c>
      <c r="C15" s="139"/>
      <c r="D15" s="22" t="s">
        <v>26</v>
      </c>
      <c r="E15" s="23" t="s">
        <v>83</v>
      </c>
      <c r="F15" s="29">
        <v>1</v>
      </c>
      <c r="G15" s="87" t="s">
        <v>35</v>
      </c>
      <c r="H15" s="51">
        <f t="shared" si="0"/>
        <v>1</v>
      </c>
    </row>
    <row r="16" spans="1:10" s="40" customFormat="1" ht="76.150000000000006" customHeight="1" x14ac:dyDescent="0.25">
      <c r="A16" s="71" t="s">
        <v>49</v>
      </c>
      <c r="B16" s="140" t="s">
        <v>50</v>
      </c>
      <c r="C16" s="141"/>
      <c r="D16" s="22" t="s">
        <v>51</v>
      </c>
      <c r="E16" s="23" t="s">
        <v>83</v>
      </c>
      <c r="F16" s="29"/>
      <c r="G16" s="87" t="s">
        <v>35</v>
      </c>
      <c r="H16" s="51">
        <f t="shared" si="0"/>
        <v>0</v>
      </c>
    </row>
    <row r="17" spans="1:8" s="40" customFormat="1" ht="76.150000000000006" customHeight="1" x14ac:dyDescent="0.25">
      <c r="A17" s="70" t="s">
        <v>59</v>
      </c>
      <c r="B17" s="140" t="s">
        <v>57</v>
      </c>
      <c r="C17" s="141"/>
      <c r="D17" s="58" t="s">
        <v>60</v>
      </c>
      <c r="E17" s="23" t="s">
        <v>84</v>
      </c>
      <c r="F17" s="33"/>
      <c r="G17" s="87" t="s">
        <v>35</v>
      </c>
      <c r="H17" s="51">
        <f t="shared" si="0"/>
        <v>0</v>
      </c>
    </row>
    <row r="18" spans="1:8" s="40" customFormat="1" ht="76.150000000000006" customHeight="1" x14ac:dyDescent="0.25">
      <c r="A18" s="84" t="s">
        <v>80</v>
      </c>
      <c r="B18" s="140" t="s">
        <v>57</v>
      </c>
      <c r="C18" s="141"/>
      <c r="D18" s="58" t="s">
        <v>76</v>
      </c>
      <c r="E18" s="23" t="s">
        <v>84</v>
      </c>
      <c r="F18" s="33"/>
      <c r="G18" s="87" t="s">
        <v>35</v>
      </c>
      <c r="H18" s="51">
        <f t="shared" si="0"/>
        <v>0</v>
      </c>
    </row>
    <row r="19" spans="1:8" s="40" customFormat="1" ht="76.150000000000006" customHeight="1" x14ac:dyDescent="0.25">
      <c r="A19" s="70" t="s">
        <v>56</v>
      </c>
      <c r="B19" s="140" t="s">
        <v>57</v>
      </c>
      <c r="C19" s="141"/>
      <c r="D19" s="58" t="s">
        <v>58</v>
      </c>
      <c r="E19" s="23" t="s">
        <v>85</v>
      </c>
      <c r="F19" s="33"/>
      <c r="G19" s="87" t="s">
        <v>35</v>
      </c>
      <c r="H19" s="51">
        <f t="shared" si="0"/>
        <v>0</v>
      </c>
    </row>
    <row r="20" spans="1:8" s="40" customFormat="1" ht="30" x14ac:dyDescent="0.25">
      <c r="A20" s="26" t="s">
        <v>31</v>
      </c>
      <c r="B20" s="134" t="s">
        <v>16</v>
      </c>
      <c r="C20" s="135"/>
      <c r="D20" s="31" t="s">
        <v>63</v>
      </c>
      <c r="E20" s="32" t="s">
        <v>25</v>
      </c>
      <c r="F20" s="33">
        <v>2</v>
      </c>
      <c r="G20" s="87" t="s">
        <v>35</v>
      </c>
      <c r="H20" s="51">
        <f t="shared" si="0"/>
        <v>2</v>
      </c>
    </row>
    <row r="21" spans="1:8" ht="45" x14ac:dyDescent="0.2">
      <c r="A21" s="46" t="s">
        <v>53</v>
      </c>
      <c r="B21" s="142" t="s">
        <v>54</v>
      </c>
      <c r="C21" s="142"/>
      <c r="D21" s="27"/>
      <c r="E21" s="31" t="s">
        <v>64</v>
      </c>
      <c r="F21" s="33"/>
      <c r="G21" s="87" t="s">
        <v>35</v>
      </c>
      <c r="H21" s="51">
        <f t="shared" si="0"/>
        <v>0</v>
      </c>
    </row>
    <row r="22" spans="1:8" ht="30" x14ac:dyDescent="0.2">
      <c r="A22" s="46" t="s">
        <v>55</v>
      </c>
      <c r="B22" s="142" t="s">
        <v>54</v>
      </c>
      <c r="C22" s="142"/>
      <c r="D22" s="27"/>
      <c r="E22" s="31" t="s">
        <v>65</v>
      </c>
      <c r="F22" s="33"/>
      <c r="G22" s="87" t="s">
        <v>35</v>
      </c>
      <c r="H22" s="51">
        <f t="shared" si="0"/>
        <v>0</v>
      </c>
    </row>
    <row r="23" spans="1:8" ht="15" x14ac:dyDescent="0.2">
      <c r="A23" s="48" t="s">
        <v>14</v>
      </c>
      <c r="B23" s="136" t="s">
        <v>17</v>
      </c>
      <c r="C23" s="136"/>
      <c r="D23" s="27" t="s">
        <v>62</v>
      </c>
      <c r="E23" s="62" t="s">
        <v>24</v>
      </c>
      <c r="F23" s="33">
        <v>1</v>
      </c>
      <c r="G23" s="87" t="s">
        <v>35</v>
      </c>
      <c r="H23" s="51">
        <f t="shared" si="0"/>
        <v>1</v>
      </c>
    </row>
    <row r="24" spans="1:8" ht="30.75" thickBot="1" x14ac:dyDescent="0.25">
      <c r="A24" s="52" t="s">
        <v>18</v>
      </c>
      <c r="B24" s="137" t="s">
        <v>19</v>
      </c>
      <c r="C24" s="137"/>
      <c r="D24" s="53" t="s">
        <v>61</v>
      </c>
      <c r="E24" s="54" t="s">
        <v>66</v>
      </c>
      <c r="F24" s="75">
        <v>1</v>
      </c>
      <c r="G24" s="90" t="s">
        <v>35</v>
      </c>
      <c r="H24" s="91">
        <f t="shared" si="0"/>
        <v>1</v>
      </c>
    </row>
  </sheetData>
  <sheetProtection algorithmName="SHA-512" hashValue="ftE/9qHSWKHGCAVKK77gSa/L8ACPGCwB2BPBL4JfgQ1XVjO5ZdPM/82cRAFE0xJy3scT9y//U2aA/tSuWqtn3Q==" saltValue="sF66eBfJKkycUVpU0HykPg==" spinCount="100000" sheet="1" objects="1" scenarios="1"/>
  <mergeCells count="23">
    <mergeCell ref="B14:C14"/>
    <mergeCell ref="F2:H2"/>
    <mergeCell ref="B4:C4"/>
    <mergeCell ref="B5:C5"/>
    <mergeCell ref="B6:C6"/>
    <mergeCell ref="B7:C7"/>
    <mergeCell ref="B8:C8"/>
    <mergeCell ref="B21:C21"/>
    <mergeCell ref="B22:C22"/>
    <mergeCell ref="B23:C23"/>
    <mergeCell ref="B24:C24"/>
    <mergeCell ref="F3:G3"/>
    <mergeCell ref="B15:C15"/>
    <mergeCell ref="B16:C16"/>
    <mergeCell ref="B17:C17"/>
    <mergeCell ref="B18:C18"/>
    <mergeCell ref="B19:C19"/>
    <mergeCell ref="B20:C20"/>
    <mergeCell ref="B9:C9"/>
    <mergeCell ref="B10:C10"/>
    <mergeCell ref="B11:C11"/>
    <mergeCell ref="B12:C12"/>
    <mergeCell ref="B13:C13"/>
  </mergeCells>
  <pageMargins left="0.25" right="0.25" top="0.75" bottom="0.75" header="0.3" footer="0.3"/>
  <pageSetup paperSize="9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7</vt:i4>
      </vt:variant>
    </vt:vector>
  </HeadingPairs>
  <TitlesOfParts>
    <vt:vector size="13" baseType="lpstr">
      <vt:lpstr>CELKEM</vt:lpstr>
      <vt:lpstr>celkem nábytek</vt:lpstr>
      <vt:lpstr>1NP</vt:lpstr>
      <vt:lpstr>2NP</vt:lpstr>
      <vt:lpstr>3NP</vt:lpstr>
      <vt:lpstr>4NP</vt:lpstr>
      <vt:lpstr>'1NP'!Názvy_tisku</vt:lpstr>
      <vt:lpstr>'2NP'!Názvy_tisku</vt:lpstr>
      <vt:lpstr>'3NP'!Názvy_tisku</vt:lpstr>
      <vt:lpstr>'4NP'!Názvy_tisku</vt:lpstr>
      <vt:lpstr>'celkem nábytek'!Názvy_tisku</vt:lpstr>
      <vt:lpstr>CELKEM!Oblast_tisku</vt:lpstr>
      <vt:lpstr>'celkem nábytek'!Oblast_tisku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KOZL Martin</dc:creator>
  <cp:lastModifiedBy>Beitl Filip (Praha 12)</cp:lastModifiedBy>
  <cp:lastPrinted>2024-07-23T12:56:16Z</cp:lastPrinted>
  <dcterms:created xsi:type="dcterms:W3CDTF">2014-12-07T06:46:42Z</dcterms:created>
  <dcterms:modified xsi:type="dcterms:W3CDTF">2024-07-26T07:05:22Z</dcterms:modified>
</cp:coreProperties>
</file>